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жовтень 2\виконком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дод7!$A$1:$K$35</definedName>
  </definedNames>
  <calcPr calcId="162913"/>
</workbook>
</file>

<file path=xl/calcChain.xml><?xml version="1.0" encoding="utf-8"?>
<calcChain xmlns="http://schemas.openxmlformats.org/spreadsheetml/2006/main">
  <c r="K20" i="1" l="1"/>
  <c r="K19" i="1"/>
  <c r="I16" i="1"/>
  <c r="I13" i="1" l="1"/>
  <c r="J21" i="1" l="1"/>
  <c r="H21" i="1" s="1"/>
  <c r="O21" i="1" s="1"/>
  <c r="K13" i="1" l="1"/>
  <c r="I24" i="1" l="1"/>
  <c r="J19" i="1" l="1"/>
  <c r="H19" i="1" s="1"/>
  <c r="O19" i="1" s="1"/>
  <c r="J20" i="1" l="1"/>
  <c r="H20" i="1" s="1"/>
  <c r="O20" i="1" s="1"/>
  <c r="H18" i="1" l="1"/>
  <c r="O18" i="1" s="1"/>
  <c r="K24" i="1"/>
  <c r="H15" i="1" l="1"/>
  <c r="O15" i="1" s="1"/>
  <c r="H14" i="1" l="1"/>
  <c r="O14" i="1" s="1"/>
  <c r="H16" i="1"/>
  <c r="O16" i="1" s="1"/>
  <c r="H17" i="1"/>
  <c r="O17" i="1" s="1"/>
  <c r="H22" i="1"/>
  <c r="O22" i="1" s="1"/>
  <c r="J23" i="1"/>
  <c r="J13" i="1" s="1"/>
  <c r="H23" i="1" l="1"/>
  <c r="O23" i="1" s="1"/>
  <c r="J24" i="1"/>
  <c r="J12" i="1"/>
  <c r="K12" i="1"/>
  <c r="H24" i="1" l="1"/>
  <c r="O24" i="1" s="1"/>
  <c r="H13" i="1"/>
  <c r="I12" i="1"/>
  <c r="H12" i="1" s="1"/>
</calcChain>
</file>

<file path=xl/sharedStrings.xml><?xml version="1.0" encoding="utf-8"?>
<sst xmlns="http://schemas.openxmlformats.org/spreadsheetml/2006/main" count="90" uniqueCount="72">
  <si>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</si>
  <si>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</si>
  <si>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</si>
  <si>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</si>
  <si>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</si>
  <si>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</si>
  <si>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</si>
  <si>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</si>
  <si>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</si>
  <si>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</si>
  <si>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</si>
  <si>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</si>
  <si>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</si>
  <si>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</si>
  <si>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</si>
  <si>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</si>
  <si>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</si>
  <si>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</si>
  <si>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</si>
  <si>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</si>
  <si>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</si>
  <si>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0116013</t>
  </si>
  <si>
    <t>0116030</t>
  </si>
  <si>
    <t>0117330</t>
  </si>
  <si>
    <t>0117461</t>
  </si>
  <si>
    <t>0117670</t>
  </si>
  <si>
    <t>3242</t>
  </si>
  <si>
    <t>6013</t>
  </si>
  <si>
    <t>0620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</si>
  <si>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</si>
  <si>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</si>
  <si>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</si>
  <si>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</si>
  <si>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</si>
  <si>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</si>
  <si>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</si>
  <si>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</si>
  <si>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</si>
  <si>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</si>
  <si>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</si>
  <si>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</si>
  <si>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</si>
  <si>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Заступник селищного голови з фінансових питань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</si>
  <si>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</si>
  <si>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</si>
  <si>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</si>
  <si>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</si>
  <si>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</si>
  <si>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</si>
  <si>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</si>
  <si>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№1198</t>
  </si>
  <si>
    <t>(код бюджету)</t>
  </si>
  <si>
    <t>Рішення сесії селищної ради 12.12.2019р. №1188</t>
  </si>
  <si>
    <t xml:space="preserve">Про програму соціального захисту окремих категорій населення селища на 2020 рік </t>
  </si>
  <si>
    <t xml:space="preserve">Про селищну програму "Питна вода" на 2014-2020 роки 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</si>
  <si>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</si>
  <si>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</si>
  <si>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0117310</t>
  </si>
  <si>
    <t>7310</t>
  </si>
  <si>
    <t>Будівництво об`єктів житлово-комунального господарства</t>
  </si>
  <si>
    <t>Тетяна ЛЕВОШИЧ</t>
  </si>
  <si>
    <t>Рішення сесії селищної ради 12.12.2019р. №1190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</si>
  <si>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</si>
  <si>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12.12.2019р. №1188 (із змінами та доповненнями)</t>
  </si>
  <si>
    <t>Рішення сесії селищної ради 12.12.2019р. №1196 (із змінами та доповненнями)</t>
  </si>
  <si>
    <t>0117370</t>
  </si>
  <si>
    <t>Реалізація інших заходів щодо соціально-економічного розвитку територій</t>
  </si>
  <si>
    <t>Схвалено</t>
  </si>
  <si>
    <t>рішенням виконкому селищної ради</t>
  </si>
  <si>
    <t>від 29.10.2020 року №306</t>
  </si>
  <si>
    <t xml:space="preserve">Зміни до розподілу витрат селищного бюджету на реалізацію місцевих/регіональних програм у 2020 році       </t>
  </si>
  <si>
    <t>(проект)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</si>
</sst>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7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9" fillId="14" borderId="9" applyNumberFormat="0" applyAlignment="0" applyProtection="0"/>
    <xf numFmtId="0" fontId="19" fillId="8" borderId="9" applyNumberFormat="0" applyAlignment="0" applyProtection="0"/>
    <xf numFmtId="0" fontId="20" fillId="25" borderId="10" applyNumberFormat="0" applyAlignment="0" applyProtection="0"/>
    <xf numFmtId="0" fontId="21" fillId="25" borderId="9" applyNumberFormat="0" applyAlignment="0" applyProtection="0"/>
    <xf numFmtId="0" fontId="22" fillId="7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>
      <alignment vertical="top"/>
    </xf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26" borderId="13" applyNumberFormat="0" applyAlignment="0" applyProtection="0"/>
    <xf numFmtId="0" fontId="26" fillId="26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30" fillId="27" borderId="9" applyNumberFormat="0" applyAlignment="0" applyProtection="0"/>
    <xf numFmtId="0" fontId="18" fillId="0" borderId="0"/>
    <xf numFmtId="0" fontId="31" fillId="0" borderId="0"/>
    <xf numFmtId="0" fontId="3" fillId="0" borderId="0"/>
    <xf numFmtId="0" fontId="25" fillId="0" borderId="14" applyNumberFormat="0" applyFill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Fill="0" applyBorder="0" applyAlignment="0" applyProtection="0"/>
    <xf numFmtId="0" fontId="16" fillId="11" borderId="15" applyNumberFormat="0" applyFont="0" applyAlignment="0" applyProtection="0"/>
    <xf numFmtId="0" fontId="3" fillId="11" borderId="15" applyNumberFormat="0" applyFont="0" applyAlignment="0" applyProtection="0"/>
    <xf numFmtId="0" fontId="20" fillId="27" borderId="10" applyNumberFormat="0" applyAlignment="0" applyProtection="0"/>
    <xf numFmtId="0" fontId="34" fillId="0" borderId="16" applyNumberFormat="0" applyFill="0" applyAlignment="0" applyProtection="0"/>
    <xf numFmtId="0" fontId="35" fillId="14" borderId="0" applyNumberFormat="0" applyBorder="0" applyAlignment="0" applyProtection="0"/>
    <xf numFmtId="0" fontId="36" fillId="0" borderId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5" borderId="0" applyNumberFormat="0" applyBorder="0" applyAlignment="0" applyProtection="0"/>
  </cellStyleXfs>
  <cellXfs count="80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4" fontId="12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horizontal="left" vertical="center" wrapText="1"/>
    </xf>
    <xf numFmtId="2" fontId="12" fillId="0" borderId="0" xfId="0" applyNumberFormat="1" applyFont="1" applyFill="1" applyBorder="1"/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32"/>
  <sheetViews>
    <sheetView tabSelected="1" view="pageBreakPreview" topLeftCell="B1" zoomScale="60" zoomScaleNormal="70" workbookViewId="0">
      <selection activeCell="B8" sqref="B8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3.5703125" style="6" customWidth="1"/>
    <col min="6" max="6" width="141.85546875" style="6" customWidth="1"/>
    <col min="7" max="7" width="30.28515625" style="6" customWidth="1"/>
    <col min="8" max="8" width="18.85546875" style="6" customWidth="1"/>
    <col min="9" max="9" width="21.28515625" style="6" customWidth="1"/>
    <col min="10" max="10" width="16.5703125" style="6" customWidth="1"/>
    <col min="11" max="11" width="16.7109375" style="6" customWidth="1"/>
    <col min="12" max="12" width="7.85546875" style="8"/>
    <col min="13" max="13" width="16.42578125" style="8" customWidth="1"/>
    <col min="14" max="14" width="7.85546875" style="8"/>
    <col min="15" max="15" width="16.7109375" style="8" customWidth="1"/>
    <col min="16" max="16" width="17.42578125" style="8" customWidth="1"/>
    <col min="17" max="152" width="7.85546875" style="8"/>
    <col min="153" max="16384" width="7.85546875" style="9"/>
  </cols>
  <sheetData>
    <row r="1" spans="1:152" s="3" customFormat="1" ht="22.5" customHeight="1" x14ac:dyDescent="0.25">
      <c r="A1" s="1"/>
      <c r="B1" s="65">
        <v>21315401000</v>
      </c>
      <c r="C1" s="65"/>
      <c r="D1" s="65"/>
      <c r="E1" s="4"/>
      <c r="F1" s="4"/>
      <c r="G1" s="53"/>
      <c r="H1" s="53" t="s">
        <v>67</v>
      </c>
      <c r="I1" s="53"/>
      <c r="J1" s="53"/>
      <c r="K1" s="56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21" customHeight="1" x14ac:dyDescent="0.25">
      <c r="A2" s="1"/>
      <c r="B2" s="4" t="s">
        <v>51</v>
      </c>
      <c r="C2" s="4"/>
      <c r="D2" s="4"/>
      <c r="E2" s="4"/>
      <c r="F2" s="4"/>
      <c r="G2" s="53"/>
      <c r="H2" s="66" t="s">
        <v>68</v>
      </c>
      <c r="I2" s="66"/>
      <c r="J2" s="66"/>
      <c r="K2" s="66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21" customHeight="1" x14ac:dyDescent="0.25">
      <c r="A3" s="1"/>
      <c r="B3" s="56"/>
      <c r="C3" s="56"/>
      <c r="D3" s="56"/>
      <c r="E3" s="56"/>
      <c r="F3" s="56"/>
      <c r="G3" s="53"/>
      <c r="H3" s="66" t="s">
        <v>69</v>
      </c>
      <c r="I3" s="66"/>
      <c r="J3" s="66"/>
      <c r="K3" s="66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3"/>
      <c r="H4" s="53"/>
      <c r="I4" s="66"/>
      <c r="J4" s="66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3"/>
      <c r="H5" s="53"/>
      <c r="I5" s="53"/>
      <c r="J5" s="53"/>
      <c r="K5" s="7"/>
      <c r="L5" s="7"/>
    </row>
    <row r="6" spans="1:152" ht="38.25" customHeight="1" x14ac:dyDescent="0.2">
      <c r="B6" s="71" t="s">
        <v>70</v>
      </c>
      <c r="C6" s="72"/>
      <c r="D6" s="72"/>
      <c r="E6" s="72"/>
      <c r="F6" s="72"/>
      <c r="G6" s="72"/>
      <c r="H6" s="72"/>
      <c r="I6" s="72"/>
      <c r="J6" s="72"/>
      <c r="K6" s="72"/>
    </row>
    <row r="7" spans="1:152" ht="45.75" customHeight="1" x14ac:dyDescent="0.2">
      <c r="B7" s="71" t="s">
        <v>71</v>
      </c>
      <c r="C7" s="71"/>
      <c r="D7" s="71"/>
      <c r="E7" s="71"/>
      <c r="F7" s="71"/>
      <c r="G7" s="71"/>
      <c r="H7" s="71"/>
      <c r="I7" s="71"/>
      <c r="J7" s="71"/>
      <c r="K7" s="71"/>
    </row>
    <row r="8" spans="1:152" ht="18" customHeight="1" x14ac:dyDescent="0.3">
      <c r="B8" s="10"/>
      <c r="C8" s="11"/>
      <c r="D8" s="11"/>
      <c r="E8" s="11"/>
      <c r="F8" s="12"/>
      <c r="G8" s="12"/>
      <c r="H8" s="13"/>
      <c r="I8" s="14"/>
      <c r="J8" s="14"/>
      <c r="K8" s="15" t="s">
        <v>0</v>
      </c>
    </row>
    <row r="9" spans="1:152" ht="94.5" customHeight="1" x14ac:dyDescent="0.2">
      <c r="A9" s="16"/>
      <c r="B9" s="73" t="s">
        <v>1</v>
      </c>
      <c r="C9" s="73" t="s">
        <v>2</v>
      </c>
      <c r="D9" s="73" t="s">
        <v>3</v>
      </c>
      <c r="E9" s="76" t="s">
        <v>4</v>
      </c>
      <c r="F9" s="78" t="s">
        <v>5</v>
      </c>
      <c r="G9" s="73" t="s">
        <v>6</v>
      </c>
      <c r="H9" s="67" t="s">
        <v>7</v>
      </c>
      <c r="I9" s="67" t="s">
        <v>8</v>
      </c>
      <c r="J9" s="69" t="s">
        <v>9</v>
      </c>
      <c r="K9" s="70"/>
    </row>
    <row r="10" spans="1:152" ht="51" customHeight="1" x14ac:dyDescent="0.2">
      <c r="A10" s="16"/>
      <c r="B10" s="74"/>
      <c r="C10" s="74"/>
      <c r="D10" s="75"/>
      <c r="E10" s="77"/>
      <c r="F10" s="79"/>
      <c r="G10" s="74"/>
      <c r="H10" s="68"/>
      <c r="I10" s="68"/>
      <c r="J10" s="17" t="s">
        <v>10</v>
      </c>
      <c r="K10" s="17" t="s">
        <v>11</v>
      </c>
    </row>
    <row r="11" spans="1:152" ht="40.5" customHeight="1" x14ac:dyDescent="0.2">
      <c r="A11" s="16"/>
      <c r="B11" s="18">
        <v>1</v>
      </c>
      <c r="C11" s="18">
        <v>2</v>
      </c>
      <c r="D11" s="18">
        <v>3</v>
      </c>
      <c r="E11" s="18">
        <v>4</v>
      </c>
      <c r="F11" s="17">
        <v>5</v>
      </c>
      <c r="G11" s="18">
        <v>6</v>
      </c>
      <c r="H11" s="17">
        <v>7</v>
      </c>
      <c r="I11" s="17">
        <v>8</v>
      </c>
      <c r="J11" s="17">
        <v>9</v>
      </c>
      <c r="K11" s="17">
        <v>10</v>
      </c>
    </row>
    <row r="12" spans="1:152" s="27" customFormat="1" ht="37.5" customHeight="1" x14ac:dyDescent="0.2">
      <c r="A12" s="19"/>
      <c r="B12" s="20" t="s">
        <v>12</v>
      </c>
      <c r="C12" s="21"/>
      <c r="D12" s="22"/>
      <c r="E12" s="23" t="s">
        <v>18</v>
      </c>
      <c r="F12" s="24"/>
      <c r="G12" s="25"/>
      <c r="H12" s="25">
        <f>I12+J12</f>
        <v>-522070.99999999988</v>
      </c>
      <c r="I12" s="25">
        <f>I13</f>
        <v>94560.610000000015</v>
      </c>
      <c r="J12" s="25">
        <f>J13</f>
        <v>-616631.60999999987</v>
      </c>
      <c r="K12" s="25">
        <f>K13</f>
        <v>-616631.60999999987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</row>
    <row r="13" spans="1:152" s="30" customFormat="1" ht="27.75" customHeight="1" x14ac:dyDescent="0.3">
      <c r="A13" s="28"/>
      <c r="B13" s="20" t="s">
        <v>13</v>
      </c>
      <c r="C13" s="21"/>
      <c r="D13" s="22"/>
      <c r="E13" s="23" t="s">
        <v>18</v>
      </c>
      <c r="F13" s="24"/>
      <c r="G13" s="25"/>
      <c r="H13" s="25">
        <f t="shared" ref="H13" si="0">I13+J13</f>
        <v>-522070.99999999988</v>
      </c>
      <c r="I13" s="25">
        <f>SUM(I14:I23)</f>
        <v>94560.610000000015</v>
      </c>
      <c r="J13" s="25">
        <f>SUM(J14:J23)</f>
        <v>-616631.60999999987</v>
      </c>
      <c r="K13" s="25">
        <f>SUM(K14:K23)</f>
        <v>-616631.60999999987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9" customFormat="1" ht="86.25" customHeight="1" x14ac:dyDescent="0.2">
      <c r="A14" s="31"/>
      <c r="B14" s="20" t="s">
        <v>14</v>
      </c>
      <c r="C14" s="20" t="s">
        <v>26</v>
      </c>
      <c r="D14" s="32" t="s">
        <v>15</v>
      </c>
      <c r="E14" s="33" t="s">
        <v>16</v>
      </c>
      <c r="F14" s="34" t="s">
        <v>53</v>
      </c>
      <c r="G14" s="57" t="s">
        <v>61</v>
      </c>
      <c r="H14" s="25">
        <f t="shared" ref="H14:H23" si="1">I14+J14</f>
        <v>2564</v>
      </c>
      <c r="I14" s="58">
        <v>2564</v>
      </c>
      <c r="J14" s="25"/>
      <c r="K14" s="25"/>
      <c r="L14" s="36"/>
      <c r="M14" s="63">
        <v>438630</v>
      </c>
      <c r="N14" s="37"/>
      <c r="O14" s="61">
        <f t="shared" ref="O14:O23" si="2">H14-M14</f>
        <v>-436066</v>
      </c>
      <c r="P14" s="61"/>
      <c r="Q14" s="37"/>
      <c r="R14" s="37"/>
      <c r="S14" s="38"/>
      <c r="T14" s="36"/>
      <c r="U14" s="37"/>
      <c r="V14" s="37"/>
      <c r="W14" s="38"/>
      <c r="X14" s="36"/>
      <c r="Y14" s="37"/>
      <c r="Z14" s="37"/>
      <c r="AA14" s="38"/>
      <c r="AB14" s="36"/>
      <c r="AC14" s="37"/>
      <c r="AD14" s="37"/>
      <c r="AE14" s="38"/>
      <c r="AF14" s="36"/>
      <c r="AG14" s="37"/>
      <c r="AH14" s="37"/>
      <c r="AI14" s="38"/>
      <c r="AJ14" s="36"/>
      <c r="AK14" s="37"/>
      <c r="AL14" s="37"/>
      <c r="AM14" s="38"/>
      <c r="AN14" s="36"/>
      <c r="AO14" s="37"/>
      <c r="AP14" s="37"/>
      <c r="AQ14" s="38"/>
      <c r="AR14" s="36"/>
      <c r="AS14" s="37"/>
      <c r="AT14" s="37"/>
      <c r="AU14" s="38"/>
      <c r="AV14" s="36"/>
      <c r="AW14" s="37"/>
      <c r="AX14" s="37"/>
      <c r="AY14" s="38"/>
      <c r="AZ14" s="36"/>
      <c r="BA14" s="37"/>
      <c r="BB14" s="37"/>
      <c r="BC14" s="38"/>
      <c r="BD14" s="36"/>
      <c r="BE14" s="37"/>
      <c r="BF14" s="37"/>
      <c r="BG14" s="38"/>
      <c r="BH14" s="36"/>
      <c r="BI14" s="37"/>
      <c r="BJ14" s="37"/>
      <c r="BK14" s="38"/>
      <c r="BL14" s="36"/>
      <c r="BM14" s="37"/>
      <c r="BN14" s="37"/>
      <c r="BO14" s="38"/>
      <c r="BP14" s="36"/>
      <c r="BQ14" s="37"/>
      <c r="BR14" s="37"/>
      <c r="BS14" s="38"/>
      <c r="BT14" s="36"/>
      <c r="BU14" s="37"/>
      <c r="BV14" s="37"/>
      <c r="BW14" s="38"/>
      <c r="BX14" s="36"/>
      <c r="BY14" s="37"/>
      <c r="BZ14" s="37"/>
      <c r="CA14" s="38"/>
      <c r="CB14" s="36"/>
      <c r="CC14" s="37"/>
      <c r="CD14" s="37"/>
      <c r="CE14" s="38"/>
      <c r="CF14" s="36"/>
      <c r="CG14" s="37"/>
      <c r="CH14" s="37"/>
      <c r="CI14" s="38"/>
      <c r="CJ14" s="36"/>
      <c r="CK14" s="37"/>
      <c r="CL14" s="37"/>
      <c r="CM14" s="38"/>
      <c r="CN14" s="36"/>
      <c r="CO14" s="37"/>
      <c r="CP14" s="37"/>
      <c r="CQ14" s="38"/>
      <c r="CR14" s="36"/>
      <c r="CS14" s="37"/>
      <c r="CT14" s="37"/>
      <c r="CU14" s="38"/>
      <c r="CV14" s="36"/>
      <c r="CW14" s="37"/>
      <c r="CX14" s="37"/>
      <c r="CY14" s="38"/>
      <c r="CZ14" s="36"/>
      <c r="DA14" s="37"/>
      <c r="DB14" s="37"/>
      <c r="DC14" s="38"/>
      <c r="DD14" s="36"/>
      <c r="DE14" s="37"/>
      <c r="DF14" s="37"/>
      <c r="DG14" s="38"/>
      <c r="DH14" s="36"/>
      <c r="DI14" s="37"/>
      <c r="DJ14" s="37"/>
      <c r="DK14" s="38"/>
      <c r="DL14" s="36"/>
      <c r="DM14" s="37"/>
      <c r="DN14" s="37"/>
      <c r="DO14" s="38"/>
      <c r="DP14" s="36"/>
      <c r="DQ14" s="37"/>
      <c r="DR14" s="37"/>
      <c r="DS14" s="38"/>
      <c r="DT14" s="36"/>
      <c r="DU14" s="37"/>
      <c r="DV14" s="37"/>
      <c r="DW14" s="38"/>
      <c r="DX14" s="36"/>
      <c r="DY14" s="37"/>
      <c r="DZ14" s="37"/>
      <c r="EA14" s="38"/>
      <c r="EB14" s="36"/>
      <c r="EC14" s="37"/>
      <c r="ED14" s="37"/>
      <c r="EE14" s="38"/>
      <c r="EF14" s="36"/>
      <c r="EG14" s="37"/>
      <c r="EH14" s="37"/>
      <c r="EI14" s="38"/>
      <c r="EJ14" s="36"/>
      <c r="EK14" s="37"/>
      <c r="EL14" s="37"/>
      <c r="EM14" s="38"/>
      <c r="EN14" s="36"/>
      <c r="EO14" s="37"/>
      <c r="EP14" s="37"/>
      <c r="EQ14" s="38"/>
      <c r="ER14" s="36"/>
      <c r="ES14" s="37"/>
      <c r="ET14" s="37"/>
      <c r="EU14" s="38"/>
      <c r="EV14" s="36"/>
    </row>
    <row r="15" spans="1:152" s="39" customFormat="1" ht="93" customHeight="1" x14ac:dyDescent="0.2">
      <c r="A15" s="31"/>
      <c r="B15" s="20" t="s">
        <v>21</v>
      </c>
      <c r="C15" s="20" t="s">
        <v>27</v>
      </c>
      <c r="D15" s="32" t="s">
        <v>28</v>
      </c>
      <c r="E15" s="33" t="s">
        <v>29</v>
      </c>
      <c r="F15" s="42" t="s">
        <v>54</v>
      </c>
      <c r="G15" s="35" t="s">
        <v>62</v>
      </c>
      <c r="H15" s="25">
        <f>I15+J15</f>
        <v>-30147.119999999999</v>
      </c>
      <c r="I15" s="58">
        <v>-30147.119999999999</v>
      </c>
      <c r="J15" s="25"/>
      <c r="K15" s="25"/>
      <c r="L15" s="36"/>
      <c r="M15" s="63">
        <v>492938.4</v>
      </c>
      <c r="N15" s="37"/>
      <c r="O15" s="61">
        <f t="shared" si="2"/>
        <v>-523085.52</v>
      </c>
      <c r="P15" s="61"/>
      <c r="Q15" s="37"/>
      <c r="R15" s="37"/>
      <c r="S15" s="38"/>
      <c r="T15" s="36"/>
      <c r="U15" s="37"/>
      <c r="V15" s="37"/>
      <c r="W15" s="38"/>
      <c r="X15" s="36"/>
      <c r="Y15" s="37"/>
      <c r="Z15" s="37"/>
      <c r="AA15" s="38"/>
      <c r="AB15" s="36"/>
      <c r="AC15" s="37"/>
      <c r="AD15" s="37"/>
      <c r="AE15" s="38"/>
      <c r="AF15" s="36"/>
      <c r="AG15" s="37"/>
      <c r="AH15" s="37"/>
      <c r="AI15" s="38"/>
      <c r="AJ15" s="36"/>
      <c r="AK15" s="37"/>
      <c r="AL15" s="37"/>
      <c r="AM15" s="38"/>
      <c r="AN15" s="36"/>
      <c r="AO15" s="37"/>
      <c r="AP15" s="37"/>
      <c r="AQ15" s="38"/>
      <c r="AR15" s="36"/>
      <c r="AS15" s="37"/>
      <c r="AT15" s="37"/>
      <c r="AU15" s="38"/>
      <c r="AV15" s="36"/>
      <c r="AW15" s="37"/>
      <c r="AX15" s="37"/>
      <c r="AY15" s="38"/>
      <c r="AZ15" s="36"/>
      <c r="BA15" s="37"/>
      <c r="BB15" s="37"/>
      <c r="BC15" s="38"/>
      <c r="BD15" s="36"/>
      <c r="BE15" s="37"/>
      <c r="BF15" s="37"/>
      <c r="BG15" s="38"/>
      <c r="BH15" s="36"/>
      <c r="BI15" s="37"/>
      <c r="BJ15" s="37"/>
      <c r="BK15" s="38"/>
      <c r="BL15" s="36"/>
      <c r="BM15" s="37"/>
      <c r="BN15" s="37"/>
      <c r="BO15" s="38"/>
      <c r="BP15" s="36"/>
      <c r="BQ15" s="37"/>
      <c r="BR15" s="37"/>
      <c r="BS15" s="38"/>
      <c r="BT15" s="36"/>
      <c r="BU15" s="37"/>
      <c r="BV15" s="37"/>
      <c r="BW15" s="38"/>
      <c r="BX15" s="36"/>
      <c r="BY15" s="37"/>
      <c r="BZ15" s="37"/>
      <c r="CA15" s="38"/>
      <c r="CB15" s="36"/>
      <c r="CC15" s="37"/>
      <c r="CD15" s="37"/>
      <c r="CE15" s="38"/>
      <c r="CF15" s="36"/>
      <c r="CG15" s="37"/>
      <c r="CH15" s="37"/>
      <c r="CI15" s="38"/>
      <c r="CJ15" s="36"/>
      <c r="CK15" s="37"/>
      <c r="CL15" s="37"/>
      <c r="CM15" s="38"/>
      <c r="CN15" s="36"/>
      <c r="CO15" s="37"/>
      <c r="CP15" s="37"/>
      <c r="CQ15" s="38"/>
      <c r="CR15" s="36"/>
      <c r="CS15" s="37"/>
      <c r="CT15" s="37"/>
      <c r="CU15" s="38"/>
      <c r="CV15" s="36"/>
      <c r="CW15" s="37"/>
      <c r="CX15" s="37"/>
      <c r="CY15" s="38"/>
      <c r="CZ15" s="36"/>
      <c r="DA15" s="37"/>
      <c r="DB15" s="37"/>
      <c r="DC15" s="38"/>
      <c r="DD15" s="36"/>
      <c r="DE15" s="37"/>
      <c r="DF15" s="37"/>
      <c r="DG15" s="38"/>
      <c r="DH15" s="36"/>
      <c r="DI15" s="37"/>
      <c r="DJ15" s="37"/>
      <c r="DK15" s="38"/>
      <c r="DL15" s="36"/>
      <c r="DM15" s="37"/>
      <c r="DN15" s="37"/>
      <c r="DO15" s="38"/>
      <c r="DP15" s="36"/>
      <c r="DQ15" s="37"/>
      <c r="DR15" s="37"/>
      <c r="DS15" s="38"/>
      <c r="DT15" s="36"/>
      <c r="DU15" s="37"/>
      <c r="DV15" s="37"/>
      <c r="DW15" s="38"/>
      <c r="DX15" s="36"/>
      <c r="DY15" s="37"/>
      <c r="DZ15" s="37"/>
      <c r="EA15" s="38"/>
      <c r="EB15" s="36"/>
      <c r="EC15" s="37"/>
      <c r="ED15" s="37"/>
      <c r="EE15" s="38"/>
      <c r="EF15" s="36"/>
      <c r="EG15" s="37"/>
      <c r="EH15" s="37"/>
      <c r="EI15" s="38"/>
      <c r="EJ15" s="36"/>
      <c r="EK15" s="37"/>
      <c r="EL15" s="37"/>
      <c r="EM15" s="38"/>
      <c r="EN15" s="36"/>
      <c r="EO15" s="37"/>
      <c r="EP15" s="37"/>
      <c r="EQ15" s="38"/>
      <c r="ER15" s="36"/>
      <c r="ES15" s="37"/>
      <c r="ET15" s="37"/>
      <c r="EU15" s="38"/>
      <c r="EV15" s="36"/>
    </row>
    <row r="16" spans="1:152" s="39" customFormat="1" ht="87" customHeight="1" x14ac:dyDescent="0.2">
      <c r="A16" s="31"/>
      <c r="B16" s="20" t="s">
        <v>22</v>
      </c>
      <c r="C16" s="20" t="s">
        <v>30</v>
      </c>
      <c r="D16" s="32" t="s">
        <v>28</v>
      </c>
      <c r="E16" s="33" t="s">
        <v>31</v>
      </c>
      <c r="F16" s="40" t="s">
        <v>55</v>
      </c>
      <c r="G16" s="57" t="s">
        <v>63</v>
      </c>
      <c r="H16" s="25">
        <f t="shared" si="1"/>
        <v>202792.1</v>
      </c>
      <c r="I16" s="58">
        <f>108231.49+94560.61</f>
        <v>202792.1</v>
      </c>
      <c r="J16" s="25"/>
      <c r="K16" s="25"/>
      <c r="L16" s="36"/>
      <c r="M16" s="63">
        <v>4779693.2300000004</v>
      </c>
      <c r="N16" s="37"/>
      <c r="O16" s="61">
        <f t="shared" si="2"/>
        <v>-4576901.1300000008</v>
      </c>
      <c r="P16" s="61"/>
      <c r="Q16" s="37"/>
      <c r="R16" s="37"/>
      <c r="S16" s="38"/>
      <c r="T16" s="36"/>
      <c r="U16" s="37"/>
      <c r="V16" s="37"/>
      <c r="W16" s="38"/>
      <c r="X16" s="36"/>
      <c r="Y16" s="37"/>
      <c r="Z16" s="37"/>
      <c r="AA16" s="38"/>
      <c r="AB16" s="36"/>
      <c r="AC16" s="37"/>
      <c r="AD16" s="37"/>
      <c r="AE16" s="38"/>
      <c r="AF16" s="36"/>
      <c r="AG16" s="37"/>
      <c r="AH16" s="37"/>
      <c r="AI16" s="38"/>
      <c r="AJ16" s="36"/>
      <c r="AK16" s="37"/>
      <c r="AL16" s="37"/>
      <c r="AM16" s="38"/>
      <c r="AN16" s="36"/>
      <c r="AO16" s="37"/>
      <c r="AP16" s="37"/>
      <c r="AQ16" s="38"/>
      <c r="AR16" s="36"/>
      <c r="AS16" s="37"/>
      <c r="AT16" s="37"/>
      <c r="AU16" s="38"/>
      <c r="AV16" s="36"/>
      <c r="AW16" s="37"/>
      <c r="AX16" s="37"/>
      <c r="AY16" s="38"/>
      <c r="AZ16" s="36"/>
      <c r="BA16" s="37"/>
      <c r="BB16" s="37"/>
      <c r="BC16" s="38"/>
      <c r="BD16" s="36"/>
      <c r="BE16" s="37"/>
      <c r="BF16" s="37"/>
      <c r="BG16" s="38"/>
      <c r="BH16" s="36"/>
      <c r="BI16" s="37"/>
      <c r="BJ16" s="37"/>
      <c r="BK16" s="38"/>
      <c r="BL16" s="36"/>
      <c r="BM16" s="37"/>
      <c r="BN16" s="37"/>
      <c r="BO16" s="38"/>
      <c r="BP16" s="36"/>
      <c r="BQ16" s="37"/>
      <c r="BR16" s="37"/>
      <c r="BS16" s="38"/>
      <c r="BT16" s="36"/>
      <c r="BU16" s="37"/>
      <c r="BV16" s="37"/>
      <c r="BW16" s="38"/>
      <c r="BX16" s="36"/>
      <c r="BY16" s="37"/>
      <c r="BZ16" s="37"/>
      <c r="CA16" s="38"/>
      <c r="CB16" s="36"/>
      <c r="CC16" s="37"/>
      <c r="CD16" s="37"/>
      <c r="CE16" s="38"/>
      <c r="CF16" s="36"/>
      <c r="CG16" s="37"/>
      <c r="CH16" s="37"/>
      <c r="CI16" s="38"/>
      <c r="CJ16" s="36"/>
      <c r="CK16" s="37"/>
      <c r="CL16" s="37"/>
      <c r="CM16" s="38"/>
      <c r="CN16" s="36"/>
      <c r="CO16" s="37"/>
      <c r="CP16" s="37"/>
      <c r="CQ16" s="38"/>
      <c r="CR16" s="36"/>
      <c r="CS16" s="37"/>
      <c r="CT16" s="37"/>
      <c r="CU16" s="38"/>
      <c r="CV16" s="36"/>
      <c r="CW16" s="37"/>
      <c r="CX16" s="37"/>
      <c r="CY16" s="38"/>
      <c r="CZ16" s="36"/>
      <c r="DA16" s="37"/>
      <c r="DB16" s="37"/>
      <c r="DC16" s="38"/>
      <c r="DD16" s="36"/>
      <c r="DE16" s="37"/>
      <c r="DF16" s="37"/>
      <c r="DG16" s="38"/>
      <c r="DH16" s="36"/>
      <c r="DI16" s="37"/>
      <c r="DJ16" s="37"/>
      <c r="DK16" s="38"/>
      <c r="DL16" s="36"/>
      <c r="DM16" s="37"/>
      <c r="DN16" s="37"/>
      <c r="DO16" s="38"/>
      <c r="DP16" s="36"/>
      <c r="DQ16" s="37"/>
      <c r="DR16" s="37"/>
      <c r="DS16" s="38"/>
      <c r="DT16" s="36"/>
      <c r="DU16" s="37"/>
      <c r="DV16" s="37"/>
      <c r="DW16" s="38"/>
      <c r="DX16" s="36"/>
      <c r="DY16" s="37"/>
      <c r="DZ16" s="37"/>
      <c r="EA16" s="38"/>
      <c r="EB16" s="36"/>
      <c r="EC16" s="37"/>
      <c r="ED16" s="37"/>
      <c r="EE16" s="38"/>
      <c r="EF16" s="36"/>
      <c r="EG16" s="37"/>
      <c r="EH16" s="37"/>
      <c r="EI16" s="38"/>
      <c r="EJ16" s="36"/>
      <c r="EK16" s="37"/>
      <c r="EL16" s="37"/>
      <c r="EM16" s="38"/>
      <c r="EN16" s="36"/>
      <c r="EO16" s="37"/>
      <c r="EP16" s="37"/>
      <c r="EQ16" s="38"/>
      <c r="ER16" s="36"/>
      <c r="ES16" s="37"/>
      <c r="ET16" s="37"/>
      <c r="EU16" s="38"/>
      <c r="EV16" s="36"/>
    </row>
    <row r="17" spans="1:152" s="39" customFormat="1" ht="72" customHeight="1" x14ac:dyDescent="0.2">
      <c r="A17" s="31"/>
      <c r="B17" s="20" t="s">
        <v>43</v>
      </c>
      <c r="C17" s="20" t="s">
        <v>44</v>
      </c>
      <c r="D17" s="32" t="s">
        <v>32</v>
      </c>
      <c r="E17" s="33" t="s">
        <v>45</v>
      </c>
      <c r="F17" s="34" t="s">
        <v>46</v>
      </c>
      <c r="G17" s="57" t="s">
        <v>50</v>
      </c>
      <c r="H17" s="25">
        <f t="shared" si="1"/>
        <v>-125000</v>
      </c>
      <c r="I17" s="58">
        <v>-125000</v>
      </c>
      <c r="J17" s="25"/>
      <c r="K17" s="25"/>
      <c r="L17" s="36"/>
      <c r="M17" s="63">
        <v>125000</v>
      </c>
      <c r="N17" s="37"/>
      <c r="O17" s="61">
        <f t="shared" si="2"/>
        <v>-250000</v>
      </c>
      <c r="P17" s="61"/>
      <c r="Q17" s="37"/>
      <c r="R17" s="37"/>
      <c r="S17" s="38"/>
      <c r="T17" s="36"/>
      <c r="U17" s="37"/>
      <c r="V17" s="37"/>
      <c r="W17" s="38"/>
      <c r="X17" s="36"/>
      <c r="Y17" s="37"/>
      <c r="Z17" s="37"/>
      <c r="AA17" s="38"/>
      <c r="AB17" s="36"/>
      <c r="AC17" s="37"/>
      <c r="AD17" s="37"/>
      <c r="AE17" s="38"/>
      <c r="AF17" s="36"/>
      <c r="AG17" s="37"/>
      <c r="AH17" s="37"/>
      <c r="AI17" s="38"/>
      <c r="AJ17" s="36"/>
      <c r="AK17" s="37"/>
      <c r="AL17" s="37"/>
      <c r="AM17" s="38"/>
      <c r="AN17" s="36"/>
      <c r="AO17" s="37"/>
      <c r="AP17" s="37"/>
      <c r="AQ17" s="38"/>
      <c r="AR17" s="36"/>
      <c r="AS17" s="37"/>
      <c r="AT17" s="37"/>
      <c r="AU17" s="38"/>
      <c r="AV17" s="36"/>
      <c r="AW17" s="37"/>
      <c r="AX17" s="37"/>
      <c r="AY17" s="38"/>
      <c r="AZ17" s="36"/>
      <c r="BA17" s="37"/>
      <c r="BB17" s="37"/>
      <c r="BC17" s="38"/>
      <c r="BD17" s="36"/>
      <c r="BE17" s="37"/>
      <c r="BF17" s="37"/>
      <c r="BG17" s="38"/>
      <c r="BH17" s="36"/>
      <c r="BI17" s="37"/>
      <c r="BJ17" s="37"/>
      <c r="BK17" s="38"/>
      <c r="BL17" s="36"/>
      <c r="BM17" s="37"/>
      <c r="BN17" s="37"/>
      <c r="BO17" s="38"/>
      <c r="BP17" s="36"/>
      <c r="BQ17" s="37"/>
      <c r="BR17" s="37"/>
      <c r="BS17" s="38"/>
      <c r="BT17" s="36"/>
      <c r="BU17" s="37"/>
      <c r="BV17" s="37"/>
      <c r="BW17" s="38"/>
      <c r="BX17" s="36"/>
      <c r="BY17" s="37"/>
      <c r="BZ17" s="37"/>
      <c r="CA17" s="38"/>
      <c r="CB17" s="36"/>
      <c r="CC17" s="37"/>
      <c r="CD17" s="37"/>
      <c r="CE17" s="38"/>
      <c r="CF17" s="36"/>
      <c r="CG17" s="37"/>
      <c r="CH17" s="37"/>
      <c r="CI17" s="38"/>
      <c r="CJ17" s="36"/>
      <c r="CK17" s="37"/>
      <c r="CL17" s="37"/>
      <c r="CM17" s="38"/>
      <c r="CN17" s="36"/>
      <c r="CO17" s="37"/>
      <c r="CP17" s="37"/>
      <c r="CQ17" s="38"/>
      <c r="CR17" s="36"/>
      <c r="CS17" s="37"/>
      <c r="CT17" s="37"/>
      <c r="CU17" s="38"/>
      <c r="CV17" s="36"/>
      <c r="CW17" s="37"/>
      <c r="CX17" s="37"/>
      <c r="CY17" s="38"/>
      <c r="CZ17" s="36"/>
      <c r="DA17" s="37"/>
      <c r="DB17" s="37"/>
      <c r="DC17" s="38"/>
      <c r="DD17" s="36"/>
      <c r="DE17" s="37"/>
      <c r="DF17" s="37"/>
      <c r="DG17" s="38"/>
      <c r="DH17" s="36"/>
      <c r="DI17" s="37"/>
      <c r="DJ17" s="37"/>
      <c r="DK17" s="38"/>
      <c r="DL17" s="36"/>
      <c r="DM17" s="37"/>
      <c r="DN17" s="37"/>
      <c r="DO17" s="38"/>
      <c r="DP17" s="36"/>
      <c r="DQ17" s="37"/>
      <c r="DR17" s="37"/>
      <c r="DS17" s="38"/>
      <c r="DT17" s="36"/>
      <c r="DU17" s="37"/>
      <c r="DV17" s="37"/>
      <c r="DW17" s="38"/>
      <c r="DX17" s="36"/>
      <c r="DY17" s="37"/>
      <c r="DZ17" s="37"/>
      <c r="EA17" s="38"/>
      <c r="EB17" s="36"/>
      <c r="EC17" s="37"/>
      <c r="ED17" s="37"/>
      <c r="EE17" s="38"/>
      <c r="EF17" s="36"/>
      <c r="EG17" s="37"/>
      <c r="EH17" s="37"/>
      <c r="EI17" s="38"/>
      <c r="EJ17" s="36"/>
      <c r="EK17" s="37"/>
      <c r="EL17" s="37"/>
      <c r="EM17" s="38"/>
      <c r="EN17" s="36"/>
      <c r="EO17" s="37"/>
      <c r="EP17" s="37"/>
      <c r="EQ17" s="38"/>
      <c r="ER17" s="36"/>
      <c r="ES17" s="37"/>
      <c r="ET17" s="37"/>
      <c r="EU17" s="38"/>
      <c r="EV17" s="36"/>
    </row>
    <row r="18" spans="1:152" s="39" customFormat="1" ht="78.75" customHeight="1" x14ac:dyDescent="0.2">
      <c r="A18" s="31"/>
      <c r="B18" s="20" t="s">
        <v>47</v>
      </c>
      <c r="C18" s="20">
        <v>7130</v>
      </c>
      <c r="D18" s="32" t="s">
        <v>49</v>
      </c>
      <c r="E18" s="33" t="s">
        <v>48</v>
      </c>
      <c r="F18" s="34" t="s">
        <v>56</v>
      </c>
      <c r="G18" s="57" t="s">
        <v>64</v>
      </c>
      <c r="H18" s="25">
        <f>I18+J18</f>
        <v>-55648.37</v>
      </c>
      <c r="I18" s="58">
        <v>-55648.37</v>
      </c>
      <c r="J18" s="25"/>
      <c r="K18" s="25"/>
      <c r="L18" s="36"/>
      <c r="M18" s="63">
        <v>328629.71999999997</v>
      </c>
      <c r="N18" s="37"/>
      <c r="O18" s="61">
        <f t="shared" si="2"/>
        <v>-384278.08999999997</v>
      </c>
      <c r="P18" s="61"/>
      <c r="Q18" s="37"/>
      <c r="R18" s="37"/>
      <c r="S18" s="38"/>
      <c r="T18" s="36"/>
      <c r="U18" s="37"/>
      <c r="V18" s="37"/>
      <c r="W18" s="38"/>
      <c r="X18" s="36"/>
      <c r="Y18" s="37"/>
      <c r="Z18" s="37"/>
      <c r="AA18" s="38"/>
      <c r="AB18" s="36"/>
      <c r="AC18" s="37"/>
      <c r="AD18" s="37"/>
      <c r="AE18" s="38"/>
      <c r="AF18" s="36"/>
      <c r="AG18" s="37"/>
      <c r="AH18" s="37"/>
      <c r="AI18" s="38"/>
      <c r="AJ18" s="36"/>
      <c r="AK18" s="37"/>
      <c r="AL18" s="37"/>
      <c r="AM18" s="38"/>
      <c r="AN18" s="36"/>
      <c r="AO18" s="37"/>
      <c r="AP18" s="37"/>
      <c r="AQ18" s="38"/>
      <c r="AR18" s="36"/>
      <c r="AS18" s="37"/>
      <c r="AT18" s="37"/>
      <c r="AU18" s="38"/>
      <c r="AV18" s="36"/>
      <c r="AW18" s="37"/>
      <c r="AX18" s="37"/>
      <c r="AY18" s="38"/>
      <c r="AZ18" s="36"/>
      <c r="BA18" s="37"/>
      <c r="BB18" s="37"/>
      <c r="BC18" s="38"/>
      <c r="BD18" s="36"/>
      <c r="BE18" s="37"/>
      <c r="BF18" s="37"/>
      <c r="BG18" s="38"/>
      <c r="BH18" s="36"/>
      <c r="BI18" s="37"/>
      <c r="BJ18" s="37"/>
      <c r="BK18" s="38"/>
      <c r="BL18" s="36"/>
      <c r="BM18" s="37"/>
      <c r="BN18" s="37"/>
      <c r="BO18" s="38"/>
      <c r="BP18" s="36"/>
      <c r="BQ18" s="37"/>
      <c r="BR18" s="37"/>
      <c r="BS18" s="38"/>
      <c r="BT18" s="36"/>
      <c r="BU18" s="37"/>
      <c r="BV18" s="37"/>
      <c r="BW18" s="38"/>
      <c r="BX18" s="36"/>
      <c r="BY18" s="37"/>
      <c r="BZ18" s="37"/>
      <c r="CA18" s="38"/>
      <c r="CB18" s="36"/>
      <c r="CC18" s="37"/>
      <c r="CD18" s="37"/>
      <c r="CE18" s="38"/>
      <c r="CF18" s="36"/>
      <c r="CG18" s="37"/>
      <c r="CH18" s="37"/>
      <c r="CI18" s="38"/>
      <c r="CJ18" s="36"/>
      <c r="CK18" s="37"/>
      <c r="CL18" s="37"/>
      <c r="CM18" s="38"/>
      <c r="CN18" s="36"/>
      <c r="CO18" s="37"/>
      <c r="CP18" s="37"/>
      <c r="CQ18" s="38"/>
      <c r="CR18" s="36"/>
      <c r="CS18" s="37"/>
      <c r="CT18" s="37"/>
      <c r="CU18" s="38"/>
      <c r="CV18" s="36"/>
      <c r="CW18" s="37"/>
      <c r="CX18" s="37"/>
      <c r="CY18" s="38"/>
      <c r="CZ18" s="36"/>
      <c r="DA18" s="37"/>
      <c r="DB18" s="37"/>
      <c r="DC18" s="38"/>
      <c r="DD18" s="36"/>
      <c r="DE18" s="37"/>
      <c r="DF18" s="37"/>
      <c r="DG18" s="38"/>
      <c r="DH18" s="36"/>
      <c r="DI18" s="37"/>
      <c r="DJ18" s="37"/>
      <c r="DK18" s="38"/>
      <c r="DL18" s="36"/>
      <c r="DM18" s="37"/>
      <c r="DN18" s="37"/>
      <c r="DO18" s="38"/>
      <c r="DP18" s="36"/>
      <c r="DQ18" s="37"/>
      <c r="DR18" s="37"/>
      <c r="DS18" s="38"/>
      <c r="DT18" s="36"/>
      <c r="DU18" s="37"/>
      <c r="DV18" s="37"/>
      <c r="DW18" s="38"/>
      <c r="DX18" s="36"/>
      <c r="DY18" s="37"/>
      <c r="DZ18" s="37"/>
      <c r="EA18" s="38"/>
      <c r="EB18" s="36"/>
      <c r="EC18" s="37"/>
      <c r="ED18" s="37"/>
      <c r="EE18" s="38"/>
      <c r="EF18" s="36"/>
      <c r="EG18" s="37"/>
      <c r="EH18" s="37"/>
      <c r="EI18" s="38"/>
      <c r="EJ18" s="36"/>
      <c r="EK18" s="37"/>
      <c r="EL18" s="37"/>
      <c r="EM18" s="38"/>
      <c r="EN18" s="36"/>
      <c r="EO18" s="37"/>
      <c r="EP18" s="37"/>
      <c r="EQ18" s="38"/>
      <c r="ER18" s="36"/>
      <c r="ES18" s="37"/>
      <c r="ET18" s="37"/>
      <c r="EU18" s="38"/>
      <c r="EV18" s="36"/>
    </row>
    <row r="19" spans="1:152" s="39" customFormat="1" ht="75" customHeight="1" x14ac:dyDescent="0.2">
      <c r="A19" s="31"/>
      <c r="B19" s="20" t="s">
        <v>57</v>
      </c>
      <c r="C19" s="20" t="s">
        <v>58</v>
      </c>
      <c r="D19" s="32" t="s">
        <v>34</v>
      </c>
      <c r="E19" s="33" t="s">
        <v>59</v>
      </c>
      <c r="F19" s="60" t="s">
        <v>54</v>
      </c>
      <c r="G19" s="57" t="s">
        <v>62</v>
      </c>
      <c r="H19" s="25">
        <f>J19</f>
        <v>-706927.16999999993</v>
      </c>
      <c r="I19" s="58"/>
      <c r="J19" s="25">
        <f t="shared" ref="J19:J21" si="3">K19</f>
        <v>-706927.16999999993</v>
      </c>
      <c r="K19" s="25">
        <f>-607002.61-120655.56+20731</f>
        <v>-706927.16999999993</v>
      </c>
      <c r="L19" s="36"/>
      <c r="M19" s="63">
        <v>1063828.8500000001</v>
      </c>
      <c r="N19" s="37"/>
      <c r="O19" s="61">
        <f t="shared" si="2"/>
        <v>-1770756.02</v>
      </c>
      <c r="P19" s="61"/>
      <c r="Q19" s="37"/>
      <c r="R19" s="37"/>
      <c r="S19" s="38"/>
      <c r="T19" s="36"/>
      <c r="U19" s="37"/>
      <c r="V19" s="37"/>
      <c r="W19" s="38"/>
      <c r="X19" s="36"/>
      <c r="Y19" s="37"/>
      <c r="Z19" s="37"/>
      <c r="AA19" s="38"/>
      <c r="AB19" s="36"/>
      <c r="AC19" s="37"/>
      <c r="AD19" s="37"/>
      <c r="AE19" s="38"/>
      <c r="AF19" s="36"/>
      <c r="AG19" s="37"/>
      <c r="AH19" s="37"/>
      <c r="AI19" s="38"/>
      <c r="AJ19" s="36"/>
      <c r="AK19" s="37"/>
      <c r="AL19" s="37"/>
      <c r="AM19" s="38"/>
      <c r="AN19" s="36"/>
      <c r="AO19" s="37"/>
      <c r="AP19" s="37"/>
      <c r="AQ19" s="38"/>
      <c r="AR19" s="36"/>
      <c r="AS19" s="37"/>
      <c r="AT19" s="37"/>
      <c r="AU19" s="38"/>
      <c r="AV19" s="36"/>
      <c r="AW19" s="37"/>
      <c r="AX19" s="37"/>
      <c r="AY19" s="38"/>
      <c r="AZ19" s="36"/>
      <c r="BA19" s="37"/>
      <c r="BB19" s="37"/>
      <c r="BC19" s="38"/>
      <c r="BD19" s="36"/>
      <c r="BE19" s="37"/>
      <c r="BF19" s="37"/>
      <c r="BG19" s="38"/>
      <c r="BH19" s="36"/>
      <c r="BI19" s="37"/>
      <c r="BJ19" s="37"/>
      <c r="BK19" s="38"/>
      <c r="BL19" s="36"/>
      <c r="BM19" s="37"/>
      <c r="BN19" s="37"/>
      <c r="BO19" s="38"/>
      <c r="BP19" s="36"/>
      <c r="BQ19" s="37"/>
      <c r="BR19" s="37"/>
      <c r="BS19" s="38"/>
      <c r="BT19" s="36"/>
      <c r="BU19" s="37"/>
      <c r="BV19" s="37"/>
      <c r="BW19" s="38"/>
      <c r="BX19" s="36"/>
      <c r="BY19" s="37"/>
      <c r="BZ19" s="37"/>
      <c r="CA19" s="38"/>
      <c r="CB19" s="36"/>
      <c r="CC19" s="37"/>
      <c r="CD19" s="37"/>
      <c r="CE19" s="38"/>
      <c r="CF19" s="36"/>
      <c r="CG19" s="37"/>
      <c r="CH19" s="37"/>
      <c r="CI19" s="38"/>
      <c r="CJ19" s="36"/>
      <c r="CK19" s="37"/>
      <c r="CL19" s="37"/>
      <c r="CM19" s="38"/>
      <c r="CN19" s="36"/>
      <c r="CO19" s="37"/>
      <c r="CP19" s="37"/>
      <c r="CQ19" s="38"/>
      <c r="CR19" s="36"/>
      <c r="CS19" s="37"/>
      <c r="CT19" s="37"/>
      <c r="CU19" s="38"/>
      <c r="CV19" s="36"/>
      <c r="CW19" s="37"/>
      <c r="CX19" s="37"/>
      <c r="CY19" s="38"/>
      <c r="CZ19" s="36"/>
      <c r="DA19" s="37"/>
      <c r="DB19" s="37"/>
      <c r="DC19" s="38"/>
      <c r="DD19" s="36"/>
      <c r="DE19" s="37"/>
      <c r="DF19" s="37"/>
      <c r="DG19" s="38"/>
      <c r="DH19" s="36"/>
      <c r="DI19" s="37"/>
      <c r="DJ19" s="37"/>
      <c r="DK19" s="38"/>
      <c r="DL19" s="36"/>
      <c r="DM19" s="37"/>
      <c r="DN19" s="37"/>
      <c r="DO19" s="38"/>
      <c r="DP19" s="36"/>
      <c r="DQ19" s="37"/>
      <c r="DR19" s="37"/>
      <c r="DS19" s="38"/>
      <c r="DT19" s="36"/>
      <c r="DU19" s="37"/>
      <c r="DV19" s="37"/>
      <c r="DW19" s="38"/>
      <c r="DX19" s="36"/>
      <c r="DY19" s="37"/>
      <c r="DZ19" s="37"/>
      <c r="EA19" s="38"/>
      <c r="EB19" s="36"/>
      <c r="EC19" s="37"/>
      <c r="ED19" s="37"/>
      <c r="EE19" s="38"/>
      <c r="EF19" s="36"/>
      <c r="EG19" s="37"/>
      <c r="EH19" s="37"/>
      <c r="EI19" s="38"/>
      <c r="EJ19" s="36"/>
      <c r="EK19" s="37"/>
      <c r="EL19" s="37"/>
      <c r="EM19" s="38"/>
      <c r="EN19" s="36"/>
      <c r="EO19" s="37"/>
      <c r="EP19" s="37"/>
      <c r="EQ19" s="38"/>
      <c r="ER19" s="36"/>
      <c r="ES19" s="37"/>
      <c r="ET19" s="37"/>
      <c r="EU19" s="38"/>
      <c r="EV19" s="36"/>
    </row>
    <row r="20" spans="1:152" s="39" customFormat="1" ht="82.5" customHeight="1" x14ac:dyDescent="0.2">
      <c r="A20" s="31"/>
      <c r="B20" s="20" t="s">
        <v>23</v>
      </c>
      <c r="C20" s="20" t="s">
        <v>33</v>
      </c>
      <c r="D20" s="32" t="s">
        <v>34</v>
      </c>
      <c r="E20" s="33" t="s">
        <v>35</v>
      </c>
      <c r="F20" s="60" t="s">
        <v>55</v>
      </c>
      <c r="G20" s="57" t="s">
        <v>63</v>
      </c>
      <c r="H20" s="25">
        <f>J20</f>
        <v>-319075.34999999998</v>
      </c>
      <c r="I20" s="58"/>
      <c r="J20" s="25">
        <f t="shared" si="3"/>
        <v>-319075.34999999998</v>
      </c>
      <c r="K20" s="25">
        <f>-298344.35-20731</f>
        <v>-319075.34999999998</v>
      </c>
      <c r="L20" s="36"/>
      <c r="M20" s="63">
        <v>1416227.2899999998</v>
      </c>
      <c r="N20" s="37"/>
      <c r="O20" s="61">
        <f t="shared" si="2"/>
        <v>-1735302.6399999997</v>
      </c>
      <c r="P20" s="61"/>
      <c r="Q20" s="37"/>
      <c r="R20" s="37"/>
      <c r="S20" s="38"/>
      <c r="T20" s="36"/>
      <c r="U20" s="37"/>
      <c r="V20" s="37"/>
      <c r="W20" s="38"/>
      <c r="X20" s="36"/>
      <c r="Y20" s="37"/>
      <c r="Z20" s="37"/>
      <c r="AA20" s="38"/>
      <c r="AB20" s="36"/>
      <c r="AC20" s="37"/>
      <c r="AD20" s="37"/>
      <c r="AE20" s="38"/>
      <c r="AF20" s="36"/>
      <c r="AG20" s="37"/>
      <c r="AH20" s="37"/>
      <c r="AI20" s="38"/>
      <c r="AJ20" s="36"/>
      <c r="AK20" s="37"/>
      <c r="AL20" s="37"/>
      <c r="AM20" s="38"/>
      <c r="AN20" s="36"/>
      <c r="AO20" s="37"/>
      <c r="AP20" s="37"/>
      <c r="AQ20" s="38"/>
      <c r="AR20" s="36"/>
      <c r="AS20" s="37"/>
      <c r="AT20" s="37"/>
      <c r="AU20" s="38"/>
      <c r="AV20" s="36"/>
      <c r="AW20" s="37"/>
      <c r="AX20" s="37"/>
      <c r="AY20" s="38"/>
      <c r="AZ20" s="36"/>
      <c r="BA20" s="37"/>
      <c r="BB20" s="37"/>
      <c r="BC20" s="38"/>
      <c r="BD20" s="36"/>
      <c r="BE20" s="37"/>
      <c r="BF20" s="37"/>
      <c r="BG20" s="38"/>
      <c r="BH20" s="36"/>
      <c r="BI20" s="37"/>
      <c r="BJ20" s="37"/>
      <c r="BK20" s="38"/>
      <c r="BL20" s="36"/>
      <c r="BM20" s="37"/>
      <c r="BN20" s="37"/>
      <c r="BO20" s="38"/>
      <c r="BP20" s="36"/>
      <c r="BQ20" s="37"/>
      <c r="BR20" s="37"/>
      <c r="BS20" s="38"/>
      <c r="BT20" s="36"/>
      <c r="BU20" s="37"/>
      <c r="BV20" s="37"/>
      <c r="BW20" s="38"/>
      <c r="BX20" s="36"/>
      <c r="BY20" s="37"/>
      <c r="BZ20" s="37"/>
      <c r="CA20" s="38"/>
      <c r="CB20" s="36"/>
      <c r="CC20" s="37"/>
      <c r="CD20" s="37"/>
      <c r="CE20" s="38"/>
      <c r="CF20" s="36"/>
      <c r="CG20" s="37"/>
      <c r="CH20" s="37"/>
      <c r="CI20" s="38"/>
      <c r="CJ20" s="36"/>
      <c r="CK20" s="37"/>
      <c r="CL20" s="37"/>
      <c r="CM20" s="38"/>
      <c r="CN20" s="36"/>
      <c r="CO20" s="37"/>
      <c r="CP20" s="37"/>
      <c r="CQ20" s="38"/>
      <c r="CR20" s="36"/>
      <c r="CS20" s="37"/>
      <c r="CT20" s="37"/>
      <c r="CU20" s="38"/>
      <c r="CV20" s="36"/>
      <c r="CW20" s="37"/>
      <c r="CX20" s="37"/>
      <c r="CY20" s="38"/>
      <c r="CZ20" s="36"/>
      <c r="DA20" s="37"/>
      <c r="DB20" s="37"/>
      <c r="DC20" s="38"/>
      <c r="DD20" s="36"/>
      <c r="DE20" s="37"/>
      <c r="DF20" s="37"/>
      <c r="DG20" s="38"/>
      <c r="DH20" s="36"/>
      <c r="DI20" s="37"/>
      <c r="DJ20" s="37"/>
      <c r="DK20" s="38"/>
      <c r="DL20" s="36"/>
      <c r="DM20" s="37"/>
      <c r="DN20" s="37"/>
      <c r="DO20" s="38"/>
      <c r="DP20" s="36"/>
      <c r="DQ20" s="37"/>
      <c r="DR20" s="37"/>
      <c r="DS20" s="38"/>
      <c r="DT20" s="36"/>
      <c r="DU20" s="37"/>
      <c r="DV20" s="37"/>
      <c r="DW20" s="38"/>
      <c r="DX20" s="36"/>
      <c r="DY20" s="37"/>
      <c r="DZ20" s="37"/>
      <c r="EA20" s="38"/>
      <c r="EB20" s="36"/>
      <c r="EC20" s="37"/>
      <c r="ED20" s="37"/>
      <c r="EE20" s="38"/>
      <c r="EF20" s="36"/>
      <c r="EG20" s="37"/>
      <c r="EH20" s="37"/>
      <c r="EI20" s="38"/>
      <c r="EJ20" s="36"/>
      <c r="EK20" s="37"/>
      <c r="EL20" s="37"/>
      <c r="EM20" s="38"/>
      <c r="EN20" s="36"/>
      <c r="EO20" s="37"/>
      <c r="EP20" s="37"/>
      <c r="EQ20" s="38"/>
      <c r="ER20" s="36"/>
      <c r="ES20" s="37"/>
      <c r="ET20" s="37"/>
      <c r="EU20" s="38"/>
      <c r="EV20" s="36"/>
    </row>
    <row r="21" spans="1:152" s="39" customFormat="1" ht="90" customHeight="1" x14ac:dyDescent="0.2">
      <c r="A21" s="31"/>
      <c r="B21" s="20" t="s">
        <v>65</v>
      </c>
      <c r="C21" s="20">
        <v>7370</v>
      </c>
      <c r="D21" s="32" t="s">
        <v>36</v>
      </c>
      <c r="E21" s="33" t="s">
        <v>66</v>
      </c>
      <c r="F21" s="60" t="s">
        <v>55</v>
      </c>
      <c r="G21" s="57" t="s">
        <v>63</v>
      </c>
      <c r="H21" s="25">
        <f>J21</f>
        <v>49943.78</v>
      </c>
      <c r="I21" s="58"/>
      <c r="J21" s="25">
        <f t="shared" si="3"/>
        <v>49943.78</v>
      </c>
      <c r="K21" s="25">
        <v>49943.78</v>
      </c>
      <c r="L21" s="36"/>
      <c r="M21" s="63">
        <v>90000</v>
      </c>
      <c r="N21" s="37"/>
      <c r="O21" s="61">
        <f t="shared" si="2"/>
        <v>-40056.22</v>
      </c>
      <c r="P21" s="61"/>
      <c r="Q21" s="37"/>
      <c r="R21" s="37"/>
      <c r="S21" s="38"/>
      <c r="T21" s="36"/>
      <c r="U21" s="37"/>
      <c r="V21" s="37"/>
      <c r="W21" s="38"/>
      <c r="X21" s="36"/>
      <c r="Y21" s="37"/>
      <c r="Z21" s="37"/>
      <c r="AA21" s="38"/>
      <c r="AB21" s="36"/>
      <c r="AC21" s="37"/>
      <c r="AD21" s="37"/>
      <c r="AE21" s="38"/>
      <c r="AF21" s="36"/>
      <c r="AG21" s="37"/>
      <c r="AH21" s="37"/>
      <c r="AI21" s="38"/>
      <c r="AJ21" s="36"/>
      <c r="AK21" s="37"/>
      <c r="AL21" s="37"/>
      <c r="AM21" s="38"/>
      <c r="AN21" s="36"/>
      <c r="AO21" s="37"/>
      <c r="AP21" s="37"/>
      <c r="AQ21" s="38"/>
      <c r="AR21" s="36"/>
      <c r="AS21" s="37"/>
      <c r="AT21" s="37"/>
      <c r="AU21" s="38"/>
      <c r="AV21" s="36"/>
      <c r="AW21" s="37"/>
      <c r="AX21" s="37"/>
      <c r="AY21" s="38"/>
      <c r="AZ21" s="36"/>
      <c r="BA21" s="37"/>
      <c r="BB21" s="37"/>
      <c r="BC21" s="38"/>
      <c r="BD21" s="36"/>
      <c r="BE21" s="37"/>
      <c r="BF21" s="37"/>
      <c r="BG21" s="38"/>
      <c r="BH21" s="36"/>
      <c r="BI21" s="37"/>
      <c r="BJ21" s="37"/>
      <c r="BK21" s="38"/>
      <c r="BL21" s="36"/>
      <c r="BM21" s="37"/>
      <c r="BN21" s="37"/>
      <c r="BO21" s="38"/>
      <c r="BP21" s="36"/>
      <c r="BQ21" s="37"/>
      <c r="BR21" s="37"/>
      <c r="BS21" s="38"/>
      <c r="BT21" s="36"/>
      <c r="BU21" s="37"/>
      <c r="BV21" s="37"/>
      <c r="BW21" s="38"/>
      <c r="BX21" s="36"/>
      <c r="BY21" s="37"/>
      <c r="BZ21" s="37"/>
      <c r="CA21" s="38"/>
      <c r="CB21" s="36"/>
      <c r="CC21" s="37"/>
      <c r="CD21" s="37"/>
      <c r="CE21" s="38"/>
      <c r="CF21" s="36"/>
      <c r="CG21" s="37"/>
      <c r="CH21" s="37"/>
      <c r="CI21" s="38"/>
      <c r="CJ21" s="36"/>
      <c r="CK21" s="37"/>
      <c r="CL21" s="37"/>
      <c r="CM21" s="38"/>
      <c r="CN21" s="36"/>
      <c r="CO21" s="37"/>
      <c r="CP21" s="37"/>
      <c r="CQ21" s="38"/>
      <c r="CR21" s="36"/>
      <c r="CS21" s="37"/>
      <c r="CT21" s="37"/>
      <c r="CU21" s="38"/>
      <c r="CV21" s="36"/>
      <c r="CW21" s="37"/>
      <c r="CX21" s="37"/>
      <c r="CY21" s="38"/>
      <c r="CZ21" s="36"/>
      <c r="DA21" s="37"/>
      <c r="DB21" s="37"/>
      <c r="DC21" s="38"/>
      <c r="DD21" s="36"/>
      <c r="DE21" s="37"/>
      <c r="DF21" s="37"/>
      <c r="DG21" s="38"/>
      <c r="DH21" s="36"/>
      <c r="DI21" s="37"/>
      <c r="DJ21" s="37"/>
      <c r="DK21" s="38"/>
      <c r="DL21" s="36"/>
      <c r="DM21" s="37"/>
      <c r="DN21" s="37"/>
      <c r="DO21" s="38"/>
      <c r="DP21" s="36"/>
      <c r="DQ21" s="37"/>
      <c r="DR21" s="37"/>
      <c r="DS21" s="38"/>
      <c r="DT21" s="36"/>
      <c r="DU21" s="37"/>
      <c r="DV21" s="37"/>
      <c r="DW21" s="38"/>
      <c r="DX21" s="36"/>
      <c r="DY21" s="37"/>
      <c r="DZ21" s="37"/>
      <c r="EA21" s="38"/>
      <c r="EB21" s="36"/>
      <c r="EC21" s="37"/>
      <c r="ED21" s="37"/>
      <c r="EE21" s="38"/>
      <c r="EF21" s="36"/>
      <c r="EG21" s="37"/>
      <c r="EH21" s="37"/>
      <c r="EI21" s="38"/>
      <c r="EJ21" s="36"/>
      <c r="EK21" s="37"/>
      <c r="EL21" s="37"/>
      <c r="EM21" s="38"/>
      <c r="EN21" s="36"/>
      <c r="EO21" s="37"/>
      <c r="EP21" s="37"/>
      <c r="EQ21" s="38"/>
      <c r="ER21" s="36"/>
      <c r="ES21" s="37"/>
      <c r="ET21" s="37"/>
      <c r="EU21" s="38"/>
      <c r="EV21" s="36"/>
    </row>
    <row r="22" spans="1:152" s="39" customFormat="1" ht="93.75" customHeight="1" x14ac:dyDescent="0.2">
      <c r="A22" s="31"/>
      <c r="B22" s="20" t="s">
        <v>24</v>
      </c>
      <c r="C22" s="20" t="s">
        <v>37</v>
      </c>
      <c r="D22" s="32" t="s">
        <v>38</v>
      </c>
      <c r="E22" s="41" t="s">
        <v>39</v>
      </c>
      <c r="F22" s="40" t="s">
        <v>55</v>
      </c>
      <c r="G22" s="57" t="s">
        <v>63</v>
      </c>
      <c r="H22" s="25">
        <f t="shared" si="1"/>
        <v>100000</v>
      </c>
      <c r="I22" s="59">
        <v>100000</v>
      </c>
      <c r="J22" s="25"/>
      <c r="K22" s="25"/>
      <c r="L22" s="36"/>
      <c r="M22" s="38">
        <v>1440613.6400000001</v>
      </c>
      <c r="N22" s="37"/>
      <c r="O22" s="61">
        <f t="shared" si="2"/>
        <v>-1340613.6400000001</v>
      </c>
      <c r="P22" s="61"/>
      <c r="Q22" s="37"/>
      <c r="R22" s="37"/>
      <c r="S22" s="38"/>
      <c r="T22" s="36"/>
      <c r="U22" s="37"/>
      <c r="V22" s="37"/>
      <c r="W22" s="38"/>
      <c r="X22" s="36"/>
      <c r="Y22" s="37"/>
      <c r="Z22" s="37"/>
      <c r="AA22" s="38"/>
      <c r="AB22" s="36"/>
      <c r="AC22" s="37"/>
      <c r="AD22" s="37"/>
      <c r="AE22" s="38"/>
      <c r="AF22" s="36"/>
      <c r="AG22" s="37"/>
      <c r="AH22" s="37"/>
      <c r="AI22" s="38"/>
      <c r="AJ22" s="36"/>
      <c r="AK22" s="37"/>
      <c r="AL22" s="37"/>
      <c r="AM22" s="38"/>
      <c r="AN22" s="36"/>
      <c r="AO22" s="37"/>
      <c r="AP22" s="37"/>
      <c r="AQ22" s="38"/>
      <c r="AR22" s="36"/>
      <c r="AS22" s="37"/>
      <c r="AT22" s="37"/>
      <c r="AU22" s="38"/>
      <c r="AV22" s="36"/>
      <c r="AW22" s="37"/>
      <c r="AX22" s="37"/>
      <c r="AY22" s="38"/>
      <c r="AZ22" s="36"/>
      <c r="BA22" s="37"/>
      <c r="BB22" s="37"/>
      <c r="BC22" s="38"/>
      <c r="BD22" s="36"/>
      <c r="BE22" s="37"/>
      <c r="BF22" s="37"/>
      <c r="BG22" s="38"/>
      <c r="BH22" s="36"/>
      <c r="BI22" s="37"/>
      <c r="BJ22" s="37"/>
      <c r="BK22" s="38"/>
      <c r="BL22" s="36"/>
      <c r="BM22" s="37"/>
      <c r="BN22" s="37"/>
      <c r="BO22" s="38"/>
      <c r="BP22" s="36"/>
      <c r="BQ22" s="37"/>
      <c r="BR22" s="37"/>
      <c r="BS22" s="38"/>
      <c r="BT22" s="36"/>
      <c r="BU22" s="37"/>
      <c r="BV22" s="37"/>
      <c r="BW22" s="38"/>
      <c r="BX22" s="36"/>
      <c r="BY22" s="37"/>
      <c r="BZ22" s="37"/>
      <c r="CA22" s="38"/>
      <c r="CB22" s="36"/>
      <c r="CC22" s="37"/>
      <c r="CD22" s="37"/>
      <c r="CE22" s="38"/>
      <c r="CF22" s="36"/>
      <c r="CG22" s="37"/>
      <c r="CH22" s="37"/>
      <c r="CI22" s="38"/>
      <c r="CJ22" s="36"/>
      <c r="CK22" s="37"/>
      <c r="CL22" s="37"/>
      <c r="CM22" s="38"/>
      <c r="CN22" s="36"/>
      <c r="CO22" s="37"/>
      <c r="CP22" s="37"/>
      <c r="CQ22" s="38"/>
      <c r="CR22" s="36"/>
      <c r="CS22" s="37"/>
      <c r="CT22" s="37"/>
      <c r="CU22" s="38"/>
      <c r="CV22" s="36"/>
      <c r="CW22" s="37"/>
      <c r="CX22" s="37"/>
      <c r="CY22" s="38"/>
      <c r="CZ22" s="36"/>
      <c r="DA22" s="37"/>
      <c r="DB22" s="37"/>
      <c r="DC22" s="38"/>
      <c r="DD22" s="36"/>
      <c r="DE22" s="37"/>
      <c r="DF22" s="37"/>
      <c r="DG22" s="38"/>
      <c r="DH22" s="36"/>
      <c r="DI22" s="37"/>
      <c r="DJ22" s="37"/>
      <c r="DK22" s="38"/>
      <c r="DL22" s="36"/>
      <c r="DM22" s="37"/>
      <c r="DN22" s="37"/>
      <c r="DO22" s="38"/>
      <c r="DP22" s="36"/>
      <c r="DQ22" s="37"/>
      <c r="DR22" s="37"/>
      <c r="DS22" s="38"/>
      <c r="DT22" s="36"/>
      <c r="DU22" s="37"/>
      <c r="DV22" s="37"/>
      <c r="DW22" s="38"/>
      <c r="DX22" s="36"/>
      <c r="DY22" s="37"/>
      <c r="DZ22" s="37"/>
      <c r="EA22" s="38"/>
      <c r="EB22" s="36"/>
      <c r="EC22" s="37"/>
      <c r="ED22" s="37"/>
      <c r="EE22" s="38"/>
      <c r="EF22" s="36"/>
      <c r="EG22" s="37"/>
      <c r="EH22" s="37"/>
      <c r="EI22" s="38"/>
      <c r="EJ22" s="36"/>
      <c r="EK22" s="37"/>
      <c r="EL22" s="37"/>
      <c r="EM22" s="38"/>
      <c r="EN22" s="36"/>
      <c r="EO22" s="37"/>
      <c r="EP22" s="37"/>
      <c r="EQ22" s="38"/>
      <c r="ER22" s="36"/>
      <c r="ES22" s="37"/>
      <c r="ET22" s="37"/>
      <c r="EU22" s="38"/>
      <c r="EV22" s="36"/>
    </row>
    <row r="23" spans="1:152" s="30" customFormat="1" ht="58.5" customHeight="1" x14ac:dyDescent="0.3">
      <c r="A23" s="28"/>
      <c r="B23" s="20" t="s">
        <v>25</v>
      </c>
      <c r="C23" s="20" t="s">
        <v>40</v>
      </c>
      <c r="D23" s="32" t="s">
        <v>36</v>
      </c>
      <c r="E23" s="33" t="s">
        <v>41</v>
      </c>
      <c r="F23" s="40" t="s">
        <v>55</v>
      </c>
      <c r="G23" s="57" t="s">
        <v>52</v>
      </c>
      <c r="H23" s="25">
        <f t="shared" si="1"/>
        <v>359427.13</v>
      </c>
      <c r="I23" s="59"/>
      <c r="J23" s="25">
        <f t="shared" ref="J23" si="4">K23</f>
        <v>359427.13</v>
      </c>
      <c r="K23" s="25">
        <v>359427.13</v>
      </c>
      <c r="L23" s="29"/>
      <c r="M23" s="62">
        <v>885225.57</v>
      </c>
      <c r="N23" s="29"/>
      <c r="O23" s="61">
        <f t="shared" si="2"/>
        <v>-525798.43999999994</v>
      </c>
      <c r="P23" s="61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</row>
    <row r="24" spans="1:152" s="47" customFormat="1" ht="18.75" customHeight="1" x14ac:dyDescent="0.3">
      <c r="A24" s="28"/>
      <c r="B24" s="43" t="s">
        <v>17</v>
      </c>
      <c r="C24" s="43" t="s">
        <v>17</v>
      </c>
      <c r="D24" s="44" t="s">
        <v>17</v>
      </c>
      <c r="E24" s="41" t="s">
        <v>7</v>
      </c>
      <c r="F24" s="54" t="s">
        <v>17</v>
      </c>
      <c r="G24" s="45" t="s">
        <v>17</v>
      </c>
      <c r="H24" s="45">
        <f>SUM(H14:H23)</f>
        <v>-522070.99999999988</v>
      </c>
      <c r="I24" s="45">
        <f>SUM(I14:I23)</f>
        <v>94560.610000000015</v>
      </c>
      <c r="J24" s="45">
        <f>SUM(J14:J23)</f>
        <v>-616631.60999999987</v>
      </c>
      <c r="K24" s="45">
        <f>SUM(K14:K23)</f>
        <v>-616631.60999999987</v>
      </c>
      <c r="L24" s="46"/>
      <c r="M24" s="64">
        <v>16887881.32</v>
      </c>
      <c r="N24" s="46"/>
      <c r="O24" s="61">
        <f>H24-M24</f>
        <v>-17409952.32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</row>
    <row r="25" spans="1:152" ht="12.75" hidden="1" customHeight="1" x14ac:dyDescent="0.3">
      <c r="F25" s="48" t="s">
        <v>19</v>
      </c>
    </row>
    <row r="26" spans="1:152" ht="12.75" hidden="1" customHeight="1" x14ac:dyDescent="0.3">
      <c r="F26" s="48" t="s">
        <v>20</v>
      </c>
    </row>
    <row r="27" spans="1:152" ht="18.75" x14ac:dyDescent="0.3">
      <c r="F27" s="48"/>
    </row>
    <row r="28" spans="1:152" s="47" customFormat="1" ht="18.75" x14ac:dyDescent="0.3">
      <c r="A28" s="28"/>
      <c r="B28" s="49"/>
      <c r="C28" s="28"/>
      <c r="D28" s="28"/>
      <c r="E28" s="50"/>
      <c r="F28" s="50"/>
      <c r="G28" s="51"/>
      <c r="H28" s="51"/>
      <c r="I28" s="51"/>
      <c r="J28" s="51"/>
      <c r="K28" s="51"/>
      <c r="L28" s="51"/>
      <c r="M28" s="50"/>
      <c r="N28" s="50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</row>
    <row r="29" spans="1:152" x14ac:dyDescent="0.2">
      <c r="H29" s="52"/>
    </row>
    <row r="30" spans="1:152" x14ac:dyDescent="0.2">
      <c r="K30" s="52"/>
    </row>
    <row r="31" spans="1:152" x14ac:dyDescent="0.2">
      <c r="I31" s="9"/>
      <c r="J31" s="9"/>
      <c r="K31" s="9"/>
    </row>
    <row r="32" spans="1:152" ht="18.75" x14ac:dyDescent="0.3">
      <c r="E32" s="28" t="s">
        <v>42</v>
      </c>
      <c r="F32" s="55" t="s">
        <v>60</v>
      </c>
    </row>
  </sheetData>
  <mergeCells count="15">
    <mergeCell ref="B1:D1"/>
    <mergeCell ref="I4:J4"/>
    <mergeCell ref="I9:I10"/>
    <mergeCell ref="J9:K9"/>
    <mergeCell ref="B6:K6"/>
    <mergeCell ref="B9:B10"/>
    <mergeCell ref="C9:C10"/>
    <mergeCell ref="D9:D10"/>
    <mergeCell ref="E9:E10"/>
    <mergeCell ref="F9:F10"/>
    <mergeCell ref="G9:G10"/>
    <mergeCell ref="H9:H10"/>
    <mergeCell ref="H2:K2"/>
    <mergeCell ref="H3:K3"/>
    <mergeCell ref="B7:K7"/>
  </mergeCells>
  <pageMargins left="0.39370078740157483" right="0.39370078740157483" top="0" bottom="0" header="0" footer="0"/>
  <pageSetup paperSize="9" scale="4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2020-11-02T13:17:20Z</cp:lastPrinted>
  <dcterms:created xsi:type="dcterms:W3CDTF">2018-11-29T08:12:20Z</dcterms:created>
  <dcterms:modified xsi:type="dcterms:W3CDTF">2020-11-04T07:37:09Z</dcterms:modified>
</cp:coreProperties>
</file>