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ВИКОНКОМ\23  09.07.21 виконком позачерговий\ПРОЄКТИ РІШЕНЬ виконком позачерговий 22.06.2021\"/>
    </mc:Choice>
  </mc:AlternateContent>
  <bookViews>
    <workbookView xWindow="0" yWindow="0" windowWidth="28800" windowHeight="12120"/>
  </bookViews>
  <sheets>
    <sheet name="дод 1" sheetId="11" r:id="rId1"/>
    <sheet name="дод2" sheetId="7" r:id="rId2"/>
    <sheet name="дод3" sheetId="1" r:id="rId3"/>
    <sheet name="дод 4 " sheetId="8" r:id="rId4"/>
    <sheet name="дод 5 " sheetId="12" r:id="rId5"/>
    <sheet name="дод 6" sheetId="3" r:id="rId6"/>
  </sheets>
  <definedNames>
    <definedName name="_xlnm._FilterDatabase" localSheetId="0" hidden="1">'дод 1'!$A$12:$G$108</definedName>
    <definedName name="_xlnm._FilterDatabase" localSheetId="5" hidden="1">'дод 6'!$A$9:$WVJ$68</definedName>
    <definedName name="_xlnm._FilterDatabase" localSheetId="2" hidden="1">дод3!$A$5:$Q$95</definedName>
    <definedName name="_xlnm.Print_Titles" localSheetId="0">'дод 1'!$9:$12</definedName>
    <definedName name="_xlnm.Print_Titles" localSheetId="2">дод3!$8:$12</definedName>
    <definedName name="_xlnm.Print_Area" localSheetId="0">'дод 1'!$A$1:$F$112</definedName>
    <definedName name="_xlnm.Print_Area" localSheetId="5">'дод 6'!$A$1:$J$72</definedName>
    <definedName name="_xlnm.Print_Area" localSheetId="1">дод2!$A$1:$F$28</definedName>
    <definedName name="_xlnm.Print_Area" localSheetId="2">дод3!$A$1:$P$99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3" l="1"/>
  <c r="G13" i="12"/>
  <c r="I13" i="12"/>
  <c r="I23" i="12" l="1"/>
  <c r="G23" i="12"/>
  <c r="I22" i="12"/>
  <c r="G22" i="12"/>
  <c r="G12" i="12"/>
  <c r="I12" i="12"/>
  <c r="I10" i="12"/>
  <c r="G10" i="12"/>
  <c r="I9" i="12"/>
  <c r="G9" i="12"/>
  <c r="I29" i="12" l="1"/>
  <c r="G29" i="12"/>
  <c r="E57" i="1" l="1"/>
  <c r="J57" i="1"/>
  <c r="P57" i="1" s="1"/>
  <c r="Q57" i="1" s="1"/>
  <c r="E96" i="11"/>
  <c r="F96" i="11"/>
  <c r="D96" i="11"/>
  <c r="C100" i="11"/>
  <c r="G100" i="11" s="1"/>
  <c r="H11" i="3" l="1"/>
  <c r="G21" i="3"/>
  <c r="D42" i="8"/>
  <c r="E21" i="1"/>
  <c r="J21" i="1"/>
  <c r="E20" i="1"/>
  <c r="J20" i="1"/>
  <c r="C99" i="11"/>
  <c r="G99" i="11" s="1"/>
  <c r="P20" i="1" l="1"/>
  <c r="Q20" i="1" s="1"/>
  <c r="P21" i="1"/>
  <c r="Q21" i="1" s="1"/>
  <c r="H23" i="3"/>
  <c r="G44" i="3"/>
  <c r="J58" i="1"/>
  <c r="E58" i="1"/>
  <c r="P58" i="1" s="1"/>
  <c r="Q58" i="1" l="1"/>
  <c r="H64" i="3"/>
  <c r="H63" i="3" s="1"/>
  <c r="I64" i="3"/>
  <c r="I63" i="3" s="1"/>
  <c r="J64" i="3"/>
  <c r="J63" i="3" s="1"/>
  <c r="G67" i="3"/>
  <c r="J33" i="1" l="1"/>
  <c r="E33" i="1"/>
  <c r="C98" i="11"/>
  <c r="G98" i="11" s="1"/>
  <c r="P33" i="1" l="1"/>
  <c r="Q33" i="1" s="1"/>
  <c r="G65" i="3"/>
  <c r="G66" i="3"/>
  <c r="D51" i="8"/>
  <c r="D50" i="8" s="1"/>
  <c r="G64" i="3" l="1"/>
  <c r="G63" i="3"/>
  <c r="O90" i="1"/>
  <c r="N90" i="1"/>
  <c r="M90" i="1"/>
  <c r="L90" i="1"/>
  <c r="K90" i="1"/>
  <c r="G90" i="1"/>
  <c r="H90" i="1"/>
  <c r="I90" i="1"/>
  <c r="F90" i="1"/>
  <c r="J92" i="1"/>
  <c r="J93" i="1"/>
  <c r="J94" i="1"/>
  <c r="E93" i="1"/>
  <c r="P93" i="1" l="1"/>
  <c r="Q93" i="1"/>
  <c r="P92" i="1"/>
  <c r="Q92" i="1" s="1"/>
  <c r="G57" i="3"/>
  <c r="G46" i="3"/>
  <c r="G47" i="3"/>
  <c r="G30" i="3"/>
  <c r="G15" i="3"/>
  <c r="G16" i="3"/>
  <c r="G17" i="3"/>
  <c r="L28" i="1" l="1"/>
  <c r="M28" i="1"/>
  <c r="N28" i="1"/>
  <c r="O28" i="1"/>
  <c r="K28" i="1"/>
  <c r="E83" i="1"/>
  <c r="J83" i="1"/>
  <c r="E76" i="1"/>
  <c r="J76" i="1"/>
  <c r="E19" i="1"/>
  <c r="J19" i="1"/>
  <c r="E23" i="1"/>
  <c r="J23" i="1"/>
  <c r="E63" i="1"/>
  <c r="J63" i="1"/>
  <c r="E15" i="11"/>
  <c r="F15" i="11"/>
  <c r="E20" i="11"/>
  <c r="F20" i="11"/>
  <c r="E23" i="11"/>
  <c r="F23" i="11"/>
  <c r="E25" i="11"/>
  <c r="F25" i="11"/>
  <c r="E28" i="11"/>
  <c r="F28" i="11"/>
  <c r="E30" i="11"/>
  <c r="F30" i="11"/>
  <c r="E34" i="11"/>
  <c r="F34" i="11"/>
  <c r="E45" i="11"/>
  <c r="F45" i="11"/>
  <c r="E47" i="11"/>
  <c r="F47" i="11"/>
  <c r="E57" i="11"/>
  <c r="F57" i="11"/>
  <c r="E59" i="11"/>
  <c r="F59" i="11"/>
  <c r="E63" i="11"/>
  <c r="F63" i="11"/>
  <c r="E67" i="11"/>
  <c r="F67" i="11"/>
  <c r="E69" i="11"/>
  <c r="F69" i="11"/>
  <c r="E75" i="11"/>
  <c r="E74" i="11" s="1"/>
  <c r="F75" i="11"/>
  <c r="F74" i="11" s="1"/>
  <c r="E79" i="11"/>
  <c r="F79" i="11"/>
  <c r="E82" i="11"/>
  <c r="F82" i="11"/>
  <c r="E86" i="11"/>
  <c r="F86" i="11"/>
  <c r="E89" i="11"/>
  <c r="E88" i="11" s="1"/>
  <c r="F89" i="11"/>
  <c r="F88" i="11" s="1"/>
  <c r="E94" i="11"/>
  <c r="F94" i="11"/>
  <c r="E101" i="11"/>
  <c r="F101" i="11"/>
  <c r="E103" i="11"/>
  <c r="F103" i="11"/>
  <c r="D103" i="11"/>
  <c r="C103" i="11" s="1"/>
  <c r="G103" i="11" s="1"/>
  <c r="D101" i="11"/>
  <c r="C96" i="11"/>
  <c r="G96" i="11" s="1"/>
  <c r="D94" i="11"/>
  <c r="D89" i="11"/>
  <c r="D88" i="11" s="1"/>
  <c r="D86" i="11"/>
  <c r="D82" i="11"/>
  <c r="C82" i="11" s="1"/>
  <c r="G82" i="11" s="1"/>
  <c r="D79" i="11"/>
  <c r="D75" i="11"/>
  <c r="D69" i="11"/>
  <c r="D67" i="11"/>
  <c r="C67" i="11" s="1"/>
  <c r="G67" i="11" s="1"/>
  <c r="D63" i="11"/>
  <c r="D59" i="11"/>
  <c r="C59" i="11" s="1"/>
  <c r="G59" i="11" s="1"/>
  <c r="D57" i="11"/>
  <c r="D47" i="11"/>
  <c r="C47" i="11" s="1"/>
  <c r="D45" i="11"/>
  <c r="D34" i="11"/>
  <c r="C34" i="11" s="1"/>
  <c r="G34" i="11" s="1"/>
  <c r="D30" i="11"/>
  <c r="D28" i="11"/>
  <c r="C28" i="11" s="1"/>
  <c r="G28" i="11" s="1"/>
  <c r="D25" i="11"/>
  <c r="D23" i="11"/>
  <c r="D22" i="11" s="1"/>
  <c r="D20" i="11"/>
  <c r="D15" i="11"/>
  <c r="C15" i="11" s="1"/>
  <c r="C107" i="11"/>
  <c r="G107" i="11" s="1"/>
  <c r="C106" i="11"/>
  <c r="G106" i="11" s="1"/>
  <c r="C105" i="11"/>
  <c r="G105" i="11" s="1"/>
  <c r="C104" i="11"/>
  <c r="G104" i="11" s="1"/>
  <c r="C102" i="11"/>
  <c r="G102" i="11" s="1"/>
  <c r="C97" i="11"/>
  <c r="G97" i="11" s="1"/>
  <c r="C95" i="11"/>
  <c r="G95" i="11" s="1"/>
  <c r="C90" i="11"/>
  <c r="G90" i="11" s="1"/>
  <c r="C87" i="11"/>
  <c r="G87" i="11" s="1"/>
  <c r="C83" i="11"/>
  <c r="G83" i="11" s="1"/>
  <c r="C81" i="11"/>
  <c r="G81" i="11" s="1"/>
  <c r="C80" i="11"/>
  <c r="G80" i="11" s="1"/>
  <c r="C77" i="11"/>
  <c r="G77" i="11" s="1"/>
  <c r="C76" i="11"/>
  <c r="G76" i="11" s="1"/>
  <c r="C73" i="11"/>
  <c r="G73" i="11" s="1"/>
  <c r="C72" i="11"/>
  <c r="G72" i="11" s="1"/>
  <c r="C71" i="11"/>
  <c r="G71" i="11" s="1"/>
  <c r="C70" i="11"/>
  <c r="G70" i="11" s="1"/>
  <c r="C68" i="11"/>
  <c r="G68" i="11" s="1"/>
  <c r="C66" i="11"/>
  <c r="G66" i="11" s="1"/>
  <c r="C65" i="11"/>
  <c r="G65" i="11" s="1"/>
  <c r="C64" i="11"/>
  <c r="G64" i="11" s="1"/>
  <c r="C61" i="11"/>
  <c r="G61" i="11" s="1"/>
  <c r="C60" i="11"/>
  <c r="G60" i="11" s="1"/>
  <c r="C58" i="11"/>
  <c r="G58" i="11" s="1"/>
  <c r="C54" i="11"/>
  <c r="G54" i="11" s="1"/>
  <c r="C53" i="11"/>
  <c r="G53" i="11" s="1"/>
  <c r="C52" i="11"/>
  <c r="G52" i="11" s="1"/>
  <c r="C51" i="11"/>
  <c r="G51" i="11" s="1"/>
  <c r="C50" i="11"/>
  <c r="G50" i="11" s="1"/>
  <c r="C49" i="11"/>
  <c r="G49" i="11" s="1"/>
  <c r="C48" i="11"/>
  <c r="G48" i="11" s="1"/>
  <c r="C46" i="11"/>
  <c r="G46" i="11" s="1"/>
  <c r="C44" i="11"/>
  <c r="G44" i="11" s="1"/>
  <c r="C43" i="11"/>
  <c r="G43" i="11" s="1"/>
  <c r="C42" i="11"/>
  <c r="G42" i="11" s="1"/>
  <c r="C41" i="11"/>
  <c r="G41" i="11" s="1"/>
  <c r="C40" i="11"/>
  <c r="G40" i="11" s="1"/>
  <c r="C39" i="11"/>
  <c r="G39" i="11" s="1"/>
  <c r="C38" i="11"/>
  <c r="G38" i="11" s="1"/>
  <c r="C37" i="11"/>
  <c r="G37" i="11" s="1"/>
  <c r="C36" i="11"/>
  <c r="G36" i="11" s="1"/>
  <c r="C35" i="11"/>
  <c r="G35" i="11" s="1"/>
  <c r="C32" i="11"/>
  <c r="G32" i="11" s="1"/>
  <c r="C31" i="11"/>
  <c r="G31" i="11" s="1"/>
  <c r="C29" i="11"/>
  <c r="G29" i="11" s="1"/>
  <c r="C26" i="11"/>
  <c r="G26" i="11" s="1"/>
  <c r="C24" i="11"/>
  <c r="G24" i="11" s="1"/>
  <c r="C21" i="11"/>
  <c r="G21" i="11" s="1"/>
  <c r="C19" i="11"/>
  <c r="G19" i="11" s="1"/>
  <c r="C18" i="11"/>
  <c r="G18" i="11" s="1"/>
  <c r="C17" i="11"/>
  <c r="G17" i="11" s="1"/>
  <c r="C16" i="11"/>
  <c r="G16" i="11" s="1"/>
  <c r="D93" i="11" l="1"/>
  <c r="E93" i="11"/>
  <c r="E92" i="11" s="1"/>
  <c r="F93" i="11"/>
  <c r="F92" i="11" s="1"/>
  <c r="C101" i="11"/>
  <c r="G101" i="11" s="1"/>
  <c r="C79" i="11"/>
  <c r="G79" i="11" s="1"/>
  <c r="C69" i="11"/>
  <c r="G69" i="11" s="1"/>
  <c r="C63" i="11"/>
  <c r="G63" i="11" s="1"/>
  <c r="C57" i="11"/>
  <c r="G57" i="11" s="1"/>
  <c r="C30" i="11"/>
  <c r="G30" i="11" s="1"/>
  <c r="C23" i="11"/>
  <c r="G23" i="11" s="1"/>
  <c r="D92" i="11"/>
  <c r="C89" i="11"/>
  <c r="G89" i="11" s="1"/>
  <c r="C94" i="11"/>
  <c r="G94" i="11" s="1"/>
  <c r="C20" i="11"/>
  <c r="G20" i="11" s="1"/>
  <c r="C25" i="11"/>
  <c r="G25" i="11" s="1"/>
  <c r="C45" i="11"/>
  <c r="G45" i="11" s="1"/>
  <c r="D62" i="11"/>
  <c r="C86" i="11"/>
  <c r="G86" i="11" s="1"/>
  <c r="G47" i="11"/>
  <c r="P23" i="1"/>
  <c r="Q23" i="1" s="1"/>
  <c r="P19" i="1"/>
  <c r="Q19" i="1" s="1"/>
  <c r="P83" i="1"/>
  <c r="Q83" i="1" s="1"/>
  <c r="P76" i="1"/>
  <c r="Q76" i="1" s="1"/>
  <c r="P63" i="1"/>
  <c r="Q63" i="1" s="1"/>
  <c r="D27" i="11"/>
  <c r="D33" i="11"/>
  <c r="D74" i="11"/>
  <c r="C74" i="11" s="1"/>
  <c r="G74" i="11" s="1"/>
  <c r="C75" i="11"/>
  <c r="G75" i="11" s="1"/>
  <c r="D56" i="11"/>
  <c r="D78" i="11"/>
  <c r="D85" i="11"/>
  <c r="D84" i="11" s="1"/>
  <c r="F78" i="11"/>
  <c r="F62" i="11"/>
  <c r="F56" i="11"/>
  <c r="F33" i="11"/>
  <c r="F27" i="11"/>
  <c r="F22" i="11"/>
  <c r="F14" i="11"/>
  <c r="F13" i="11" s="1"/>
  <c r="G15" i="11"/>
  <c r="C88" i="11"/>
  <c r="G88" i="11" s="1"/>
  <c r="E85" i="11"/>
  <c r="E84" i="11" s="1"/>
  <c r="C84" i="11" s="1"/>
  <c r="E78" i="11"/>
  <c r="C78" i="11" s="1"/>
  <c r="G78" i="11" s="1"/>
  <c r="E62" i="11"/>
  <c r="E56" i="11"/>
  <c r="E33" i="11"/>
  <c r="E27" i="11"/>
  <c r="E22" i="11"/>
  <c r="C22" i="11" s="1"/>
  <c r="E14" i="11"/>
  <c r="E13" i="11" s="1"/>
  <c r="D14" i="11"/>
  <c r="D13" i="11" s="1"/>
  <c r="F85" i="11"/>
  <c r="F84" i="11" s="1"/>
  <c r="C93" i="11" l="1"/>
  <c r="G93" i="11" s="1"/>
  <c r="C85" i="11"/>
  <c r="G85" i="11" s="1"/>
  <c r="C92" i="11"/>
  <c r="G92" i="11" s="1"/>
  <c r="D55" i="11"/>
  <c r="C62" i="11"/>
  <c r="G62" i="11" s="1"/>
  <c r="C56" i="11"/>
  <c r="G56" i="11" s="1"/>
  <c r="C27" i="11"/>
  <c r="G27" i="11" s="1"/>
  <c r="E55" i="11"/>
  <c r="E91" i="11" s="1"/>
  <c r="F55" i="11"/>
  <c r="F91" i="11" s="1"/>
  <c r="F108" i="11" s="1"/>
  <c r="D91" i="11"/>
  <c r="D108" i="11" s="1"/>
  <c r="C14" i="11"/>
  <c r="G14" i="11" s="1"/>
  <c r="G84" i="11"/>
  <c r="C13" i="11"/>
  <c r="G13" i="11" s="1"/>
  <c r="G22" i="11"/>
  <c r="C33" i="11"/>
  <c r="G33" i="11" s="1"/>
  <c r="C55" i="11" l="1"/>
  <c r="G55" i="11" s="1"/>
  <c r="C91" i="11"/>
  <c r="G91" i="11" s="1"/>
  <c r="E108" i="11"/>
  <c r="C108" i="11" s="1"/>
  <c r="G13" i="3" l="1"/>
  <c r="J17" i="1"/>
  <c r="J18" i="1"/>
  <c r="E17" i="1"/>
  <c r="P17" i="1" l="1"/>
  <c r="Q17" i="1" s="1"/>
  <c r="G33" i="3"/>
  <c r="E94" i="1" l="1"/>
  <c r="I53" i="3"/>
  <c r="J53" i="3"/>
  <c r="H53" i="3"/>
  <c r="G54" i="3"/>
  <c r="G35" i="3"/>
  <c r="G61" i="3"/>
  <c r="I11" i="3"/>
  <c r="J11" i="3"/>
  <c r="D54" i="8"/>
  <c r="D53" i="8" s="1"/>
  <c r="D41" i="8"/>
  <c r="E15" i="7"/>
  <c r="E14" i="7" s="1"/>
  <c r="E18" i="7" s="1"/>
  <c r="F15" i="7"/>
  <c r="F14" i="7" s="1"/>
  <c r="F18" i="7" s="1"/>
  <c r="F23" i="7"/>
  <c r="E23" i="7"/>
  <c r="D23" i="7"/>
  <c r="F22" i="7"/>
  <c r="E22" i="7"/>
  <c r="D22" i="7"/>
  <c r="C17" i="7"/>
  <c r="C16" i="7"/>
  <c r="D15" i="7"/>
  <c r="D14" i="7" s="1"/>
  <c r="D18" i="7" s="1"/>
  <c r="F21" i="7" l="1"/>
  <c r="F20" i="7" s="1"/>
  <c r="F24" i="7" s="1"/>
  <c r="D60" i="8"/>
  <c r="D61" i="8" s="1"/>
  <c r="P94" i="1"/>
  <c r="Q94" i="1" s="1"/>
  <c r="E21" i="7"/>
  <c r="E20" i="7" s="1"/>
  <c r="E24" i="7" s="1"/>
  <c r="C23" i="7"/>
  <c r="C15" i="7"/>
  <c r="D21" i="7"/>
  <c r="D20" i="7" s="1"/>
  <c r="C14" i="7"/>
  <c r="C18" i="7" s="1"/>
  <c r="C22" i="7"/>
  <c r="J15" i="1"/>
  <c r="J79" i="1"/>
  <c r="O78" i="1"/>
  <c r="N78" i="1"/>
  <c r="M78" i="1"/>
  <c r="L78" i="1"/>
  <c r="K78" i="1"/>
  <c r="G78" i="1"/>
  <c r="H78" i="1"/>
  <c r="I78" i="1"/>
  <c r="F78" i="1"/>
  <c r="J91" i="1"/>
  <c r="J88" i="1"/>
  <c r="J87" i="1"/>
  <c r="J86" i="1"/>
  <c r="J85" i="1"/>
  <c r="J84" i="1"/>
  <c r="J82" i="1"/>
  <c r="J81" i="1"/>
  <c r="J80" i="1"/>
  <c r="J75" i="1"/>
  <c r="J74" i="1"/>
  <c r="J73" i="1"/>
  <c r="J72" i="1"/>
  <c r="J71" i="1"/>
  <c r="J70" i="1"/>
  <c r="J69" i="1"/>
  <c r="J68" i="1"/>
  <c r="J67" i="1"/>
  <c r="J66" i="1"/>
  <c r="J65" i="1"/>
  <c r="J64" i="1"/>
  <c r="J62" i="1"/>
  <c r="J61" i="1"/>
  <c r="J60" i="1"/>
  <c r="J59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C21" i="7" l="1"/>
  <c r="D24" i="7"/>
  <c r="C20" i="7"/>
  <c r="C24" i="7" s="1"/>
  <c r="J78" i="1"/>
  <c r="J28" i="1"/>
  <c r="E42" i="1"/>
  <c r="F14" i="1"/>
  <c r="F28" i="1"/>
  <c r="L14" i="1"/>
  <c r="M14" i="1"/>
  <c r="N14" i="1"/>
  <c r="O14" i="1"/>
  <c r="K14" i="1"/>
  <c r="J14" i="1" s="1"/>
  <c r="G14" i="1"/>
  <c r="H14" i="1"/>
  <c r="I14" i="1"/>
  <c r="P42" i="1" l="1"/>
  <c r="Q42" i="1" s="1"/>
  <c r="G60" i="3" l="1"/>
  <c r="G14" i="3"/>
  <c r="G59" i="3"/>
  <c r="G58" i="3"/>
  <c r="G56" i="3"/>
  <c r="G55" i="3"/>
  <c r="I52" i="3"/>
  <c r="J52" i="3"/>
  <c r="H52" i="3"/>
  <c r="G51" i="3"/>
  <c r="G50" i="3"/>
  <c r="G49" i="3"/>
  <c r="G48" i="3"/>
  <c r="G45" i="3"/>
  <c r="G43" i="3"/>
  <c r="G42" i="3"/>
  <c r="G41" i="3"/>
  <c r="G40" i="3"/>
  <c r="G39" i="3"/>
  <c r="G38" i="3"/>
  <c r="G37" i="3"/>
  <c r="G36" i="3"/>
  <c r="G34" i="3"/>
  <c r="G32" i="3"/>
  <c r="G31" i="3"/>
  <c r="G29" i="3"/>
  <c r="G28" i="3"/>
  <c r="G26" i="3"/>
  <c r="G25" i="3"/>
  <c r="G24" i="3"/>
  <c r="J23" i="3"/>
  <c r="J22" i="3" s="1"/>
  <c r="I23" i="3"/>
  <c r="I22" i="3" s="1"/>
  <c r="G62" i="3"/>
  <c r="G20" i="3"/>
  <c r="G19" i="3"/>
  <c r="G18" i="3"/>
  <c r="G12" i="3"/>
  <c r="J10" i="3"/>
  <c r="I10" i="3"/>
  <c r="I68" i="3" l="1"/>
  <c r="J68" i="3"/>
  <c r="G52" i="3"/>
  <c r="G53" i="3"/>
  <c r="G11" i="3"/>
  <c r="G23" i="3"/>
  <c r="H10" i="3"/>
  <c r="H22" i="3"/>
  <c r="G22" i="3" s="1"/>
  <c r="G10" i="3"/>
  <c r="O27" i="1"/>
  <c r="N27" i="1"/>
  <c r="M27" i="1"/>
  <c r="L27" i="1"/>
  <c r="K27" i="1"/>
  <c r="E15" i="1"/>
  <c r="E81" i="1"/>
  <c r="E82" i="1"/>
  <c r="E18" i="1"/>
  <c r="E84" i="1"/>
  <c r="E85" i="1"/>
  <c r="E86" i="1"/>
  <c r="E30" i="1"/>
  <c r="E31" i="1"/>
  <c r="E32" i="1"/>
  <c r="E34" i="1"/>
  <c r="E35" i="1"/>
  <c r="E36" i="1"/>
  <c r="E37" i="1"/>
  <c r="E38" i="1"/>
  <c r="E39" i="1"/>
  <c r="E40" i="1"/>
  <c r="E41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9" i="1"/>
  <c r="E60" i="1"/>
  <c r="E61" i="1"/>
  <c r="E62" i="1"/>
  <c r="E64" i="1"/>
  <c r="E65" i="1"/>
  <c r="E66" i="1"/>
  <c r="E67" i="1"/>
  <c r="E68" i="1"/>
  <c r="E69" i="1"/>
  <c r="E70" i="1"/>
  <c r="E71" i="1"/>
  <c r="E72" i="1"/>
  <c r="E73" i="1"/>
  <c r="E74" i="1"/>
  <c r="E75" i="1"/>
  <c r="E16" i="1"/>
  <c r="E80" i="1"/>
  <c r="E22" i="1"/>
  <c r="E87" i="1"/>
  <c r="E24" i="1"/>
  <c r="E25" i="1"/>
  <c r="E26" i="1"/>
  <c r="E88" i="1"/>
  <c r="O89" i="1"/>
  <c r="N89" i="1"/>
  <c r="M89" i="1"/>
  <c r="L89" i="1"/>
  <c r="G89" i="1"/>
  <c r="H89" i="1"/>
  <c r="I89" i="1"/>
  <c r="F89" i="1"/>
  <c r="E91" i="1"/>
  <c r="E79" i="1"/>
  <c r="O77" i="1"/>
  <c r="L77" i="1"/>
  <c r="M77" i="1"/>
  <c r="N77" i="1"/>
  <c r="K77" i="1"/>
  <c r="G77" i="1"/>
  <c r="H77" i="1"/>
  <c r="I77" i="1"/>
  <c r="E29" i="1"/>
  <c r="G28" i="1"/>
  <c r="G27" i="1" s="1"/>
  <c r="H28" i="1"/>
  <c r="I28" i="1"/>
  <c r="I27" i="1" s="1"/>
  <c r="O13" i="1"/>
  <c r="N13" i="1"/>
  <c r="L13" i="1"/>
  <c r="G13" i="1"/>
  <c r="I13" i="1"/>
  <c r="H13" i="1" l="1"/>
  <c r="H27" i="1"/>
  <c r="P91" i="1"/>
  <c r="Q91" i="1" s="1"/>
  <c r="E90" i="1"/>
  <c r="P29" i="1"/>
  <c r="Q29" i="1" s="1"/>
  <c r="P88" i="1"/>
  <c r="Q88" i="1" s="1"/>
  <c r="P25" i="1"/>
  <c r="Q25" i="1" s="1"/>
  <c r="P87" i="1"/>
  <c r="Q87" i="1" s="1"/>
  <c r="P80" i="1"/>
  <c r="Q80" i="1" s="1"/>
  <c r="P75" i="1"/>
  <c r="Q75" i="1" s="1"/>
  <c r="P73" i="1"/>
  <c r="Q73" i="1" s="1"/>
  <c r="P71" i="1"/>
  <c r="Q71" i="1" s="1"/>
  <c r="P69" i="1"/>
  <c r="Q69" i="1" s="1"/>
  <c r="P67" i="1"/>
  <c r="Q67" i="1" s="1"/>
  <c r="P65" i="1"/>
  <c r="Q65" i="1" s="1"/>
  <c r="P62" i="1"/>
  <c r="Q62" i="1" s="1"/>
  <c r="P60" i="1"/>
  <c r="Q60" i="1" s="1"/>
  <c r="P56" i="1"/>
  <c r="Q56" i="1" s="1"/>
  <c r="P54" i="1"/>
  <c r="Q54" i="1" s="1"/>
  <c r="P52" i="1"/>
  <c r="Q52" i="1" s="1"/>
  <c r="P50" i="1"/>
  <c r="Q50" i="1" s="1"/>
  <c r="P48" i="1"/>
  <c r="Q48" i="1" s="1"/>
  <c r="P46" i="1"/>
  <c r="Q46" i="1" s="1"/>
  <c r="P44" i="1"/>
  <c r="Q44" i="1" s="1"/>
  <c r="P41" i="1"/>
  <c r="Q41" i="1" s="1"/>
  <c r="P39" i="1"/>
  <c r="Q39" i="1" s="1"/>
  <c r="P37" i="1"/>
  <c r="Q37" i="1" s="1"/>
  <c r="P35" i="1"/>
  <c r="Q35" i="1" s="1"/>
  <c r="P32" i="1"/>
  <c r="Q32" i="1" s="1"/>
  <c r="P30" i="1"/>
  <c r="Q30" i="1" s="1"/>
  <c r="P85" i="1"/>
  <c r="Q85" i="1" s="1"/>
  <c r="P18" i="1"/>
  <c r="Q18" i="1" s="1"/>
  <c r="P81" i="1"/>
  <c r="Q81" i="1" s="1"/>
  <c r="P79" i="1"/>
  <c r="Q79" i="1" s="1"/>
  <c r="P26" i="1"/>
  <c r="Q26" i="1" s="1"/>
  <c r="P24" i="1"/>
  <c r="Q24" i="1" s="1"/>
  <c r="P22" i="1"/>
  <c r="Q22" i="1" s="1"/>
  <c r="P16" i="1"/>
  <c r="Q16" i="1" s="1"/>
  <c r="P74" i="1"/>
  <c r="Q74" i="1" s="1"/>
  <c r="P72" i="1"/>
  <c r="Q72" i="1" s="1"/>
  <c r="P70" i="1"/>
  <c r="Q70" i="1" s="1"/>
  <c r="P68" i="1"/>
  <c r="Q68" i="1" s="1"/>
  <c r="P66" i="1"/>
  <c r="Q66" i="1" s="1"/>
  <c r="P64" i="1"/>
  <c r="Q64" i="1" s="1"/>
  <c r="P61" i="1"/>
  <c r="Q61" i="1" s="1"/>
  <c r="P59" i="1"/>
  <c r="Q59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3" i="1"/>
  <c r="Q43" i="1" s="1"/>
  <c r="P40" i="1"/>
  <c r="Q40" i="1" s="1"/>
  <c r="P38" i="1"/>
  <c r="Q38" i="1" s="1"/>
  <c r="P36" i="1"/>
  <c r="Q36" i="1" s="1"/>
  <c r="P34" i="1"/>
  <c r="Q34" i="1" s="1"/>
  <c r="P31" i="1"/>
  <c r="Q31" i="1" s="1"/>
  <c r="P86" i="1"/>
  <c r="Q86" i="1" s="1"/>
  <c r="P84" i="1"/>
  <c r="Q84" i="1" s="1"/>
  <c r="P82" i="1"/>
  <c r="Q82" i="1" s="1"/>
  <c r="G68" i="3"/>
  <c r="H68" i="3"/>
  <c r="J27" i="1"/>
  <c r="J77" i="1"/>
  <c r="O95" i="1"/>
  <c r="I95" i="1"/>
  <c r="G95" i="1"/>
  <c r="N95" i="1"/>
  <c r="L95" i="1"/>
  <c r="K89" i="1"/>
  <c r="J89" i="1" s="1"/>
  <c r="J90" i="1"/>
  <c r="K13" i="1"/>
  <c r="J13" i="1" s="1"/>
  <c r="M13" i="1"/>
  <c r="M95" i="1" s="1"/>
  <c r="E28" i="1"/>
  <c r="E78" i="1"/>
  <c r="F27" i="1"/>
  <c r="P15" i="1"/>
  <c r="Q15" i="1" s="1"/>
  <c r="F77" i="1"/>
  <c r="H95" i="1" l="1"/>
  <c r="E89" i="1"/>
  <c r="P28" i="1"/>
  <c r="Q28" i="1" s="1"/>
  <c r="P78" i="1"/>
  <c r="Q78" i="1" s="1"/>
  <c r="P90" i="1"/>
  <c r="Q90" i="1" s="1"/>
  <c r="K95" i="1"/>
  <c r="J95" i="1" s="1"/>
  <c r="E77" i="1"/>
  <c r="E27" i="1"/>
  <c r="P89" i="1" l="1"/>
  <c r="Q89" i="1" s="1"/>
  <c r="P27" i="1"/>
  <c r="Q27" i="1" s="1"/>
  <c r="P77" i="1"/>
  <c r="Q77" i="1" s="1"/>
  <c r="F13" i="1"/>
  <c r="F95" i="1" s="1"/>
  <c r="E14" i="1"/>
  <c r="P14" i="1" l="1"/>
  <c r="Q14" i="1" s="1"/>
  <c r="E13" i="1"/>
  <c r="E95" i="1" s="1"/>
  <c r="P13" i="1" l="1"/>
  <c r="Q13" i="1" s="1"/>
  <c r="P95" i="1" l="1"/>
  <c r="P100" i="1" l="1"/>
  <c r="Q95" i="1"/>
</calcChain>
</file>

<file path=xl/sharedStrings.xml><?xml version="1.0" encoding="utf-8"?>
<sst xmlns="http://schemas.openxmlformats.org/spreadsheetml/2006/main" count="918" uniqueCount="504">
  <si>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</si>
  <si>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</si>
  <si>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</si>
  <si>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</si>
  <si>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</si>
  <si>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</si>
  <si>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</si>
  <si>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</si>
  <si>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</si>
  <si>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</si>
  <si>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</si>
  <si>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</si>
  <si>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</si>
  <si>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</si>
  <si>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</si>
  <si>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</si>
  <si>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</si>
  <si>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</si>
  <si>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</si>
  <si>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</si>
  <si>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</si>
  <si>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</si>
  <si>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</si>
  <si>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</si>
  <si>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</si>
  <si>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</si>
  <si>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</si>
  <si>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</si>
  <si>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</si>
  <si>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</si>
  <si>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</si>
  <si>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</si>
  <si>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</si>
  <si>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</si>
  <si>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</si>
  <si>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</si>
  <si>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</si>
  <si>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</si>
  <si>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</si>
  <si>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</si>
  <si>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</si>
  <si>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</si>
  <si>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</si>
  <si>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</si>
  <si>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</si>
  <si>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</si>
  <si>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</si>
  <si>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</si>
  <si>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</si>
  <si>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</si>
  <si>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</si>
  <si>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</si>
  <si>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</si>
  <si>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</si>
  <si>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</si>
  <si>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</si>
  <si>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</si>
  <si>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</si>
  <si>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</si>
  <si>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</si>
  <si>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</si>
  <si>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</si>
  <si>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</si>
  <si>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</si>
  <si>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</si>
  <si>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</si>
  <si>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</si>
  <si>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</si>
  <si>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</si>
  <si>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</si>
  <si>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</si>
  <si>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</si>
  <si>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</si>
  <si>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</si>
  <si>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</si>
  <si>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</si>
  <si>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</si>
  <si>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</si>
  <si>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</si>
  <si>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</si>
  <si>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</si>
  <si>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</si>
  <si>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</si>
  <si>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</si>
  <si>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</si>
  <si>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</si>
  <si>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</si>
  <si>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</si>
  <si>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</si>
  <si>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</si>
  <si>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</si>
  <si>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</si>
  <si>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</si>
  <si>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</si>
  <si>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</si>
  <si>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</si>
  <si>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</si>
  <si>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</si>
  <si>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</si>
  <si>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</si>
  <si>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</si>
  <si>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</si>
  <si>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</si>
  <si>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</si>
  <si>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</si>
  <si>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</si>
  <si>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</si>
  <si>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</si>
  <si>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</si>
  <si>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</si>
  <si>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</si>
  <si>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</si>
  <si>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</si>
  <si>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</si>
  <si>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</si>
  <si>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</si>
  <si>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</si>
  <si>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</si>
  <si>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</si>
  <si>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</si>
  <si>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</si>
  <si>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</si>
  <si>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</si>
  <si>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</si>
  <si>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</si>
  <si>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</si>
  <si>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</si>
  <si>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</si>
  <si>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</si>
  <si>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</si>
  <si>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</si>
  <si>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</si>
  <si>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</si>
  <si>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</si>
  <si>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</si>
  <si>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</si>
  <si>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</si>
  <si>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</si>
  <si>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</si>
  <si>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</si>
  <si>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</si>
  <si>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</si>
  <si>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</si>
  <si>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</si>
  <si>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</si>
  <si>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</si>
  <si>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</si>
  <si>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</si>
  <si>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</si>
  <si>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</si>
  <si>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</si>
  <si>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</si>
  <si>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</si>
  <si>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</si>
  <si>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</si>
  <si>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</si>
  <si>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</si>
  <si>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</si>
  <si>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</si>
  <si>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</si>
  <si>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</si>
  <si>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</si>
  <si>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</si>
  <si>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</si>
  <si>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</si>
  <si>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</si>
  <si>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</si>
  <si>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</si>
  <si>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</si>
  <si>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</si>
  <si>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</si>
  <si>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</si>
  <si>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</si>
  <si>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</si>
  <si>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</si>
  <si>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</si>
  <si>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</si>
  <si>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</si>
  <si>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</si>
  <si>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</si>
  <si>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</si>
  <si>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</si>
  <si>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</si>
  <si>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</si>
  <si>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</si>
  <si>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</si>
  <si>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</si>
  <si>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</si>
  <si>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</si>
  <si>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</si>
  <si>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</si>
  <si>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</si>
  <si>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</si>
  <si>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</si>
  <si>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</si>
  <si>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</si>
  <si>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</si>
  <si>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</si>
  <si>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</si>
  <si>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</si>
  <si>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</si>
  <si>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</si>
  <si>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</si>
  <si>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</si>
  <si>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</si>
  <si>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</si>
  <si>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</si>
  <si>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</si>
  <si>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</si>
  <si>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</si>
  <si>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</si>
  <si>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</si>
  <si>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</si>
  <si>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</si>
  <si>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</si>
  <si>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</si>
  <si>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</si>
  <si>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</si>
  <si>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</si>
  <si>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</si>
  <si>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</si>
  <si>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</si>
  <si>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</si>
  <si>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</si>
  <si>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</si>
  <si>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</si>
  <si>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Усього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</si>
  <si>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</si>
  <si>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</si>
  <si>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</si>
  <si>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</si>
  <si>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</si>
  <si>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</si>
  <si>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</si>
  <si>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</si>
  <si>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</si>
  <si>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</si>
  <si>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</si>
  <si>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</si>
  <si>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</si>
  <si>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</si>
  <si>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</si>
  <si>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</si>
  <si>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</si>
  <si>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</si>
  <si>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</si>
  <si>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</si>
  <si>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</si>
  <si>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</si>
  <si>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</si>
  <si>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</si>
  <si>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</si>
  <si>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</si>
  <si>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</si>
  <si>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</si>
  <si>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</si>
  <si>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№64</t>
  </si>
  <si>
    <t>Рішення сесії селищної ради від 23.12.2020р. №62</t>
  </si>
  <si>
    <t>Рішення сесії селищної ради від 23.12.2020р. №70</t>
  </si>
  <si>
    <t>2154700000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</si>
  <si>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</si>
  <si>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</si>
  <si>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</si>
  <si>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</si>
  <si>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</si>
  <si>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Начальник фінансового управління</t>
  </si>
  <si>
    <t>Валентина МУРАВЙОВА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</si>
  <si>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</si>
  <si>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</si>
  <si>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</si>
  <si>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</si>
  <si>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</si>
  <si>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</si>
  <si>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</si>
  <si>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</si>
  <si>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</si>
  <si>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</si>
  <si>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</si>
  <si>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</si>
  <si>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</si>
  <si>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</si>
  <si>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</si>
  <si>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</si>
  <si>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</si>
  <si>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</si>
  <si>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</si>
  <si>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</si>
  <si>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</si>
  <si>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</si>
  <si>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</si>
  <si>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</si>
  <si>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</si>
  <si>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</si>
  <si>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</si>
  <si>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</si>
  <si>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</si>
  <si>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</si>
  <si>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</si>
  <si>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</si>
  <si>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</si>
  <si>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</si>
  <si>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</si>
  <si>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</si>
  <si>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</si>
  <si>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</si>
  <si>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</si>
  <si>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</si>
  <si>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</si>
  <si>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</si>
  <si>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</si>
  <si>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</si>
  <si>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</si>
  <si>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</si>
  <si>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</si>
  <si>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</si>
  <si>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</si>
  <si>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</si>
  <si>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</si>
  <si>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Рішення сесії селищної ради від 23.12.2020р. №66 ( із змінами і доповненнями)</t>
  </si>
  <si>
    <t>0617322</t>
  </si>
  <si>
    <t>7322</t>
  </si>
  <si>
    <t xml:space="preserve">Будівництво медичних  установ та закладів </t>
  </si>
  <si>
    <t>Рішення сесії селищної ради від 23.12.2020р. №68  (із змінами і доповненнями)</t>
  </si>
  <si>
    <t>0116017</t>
  </si>
  <si>
    <t>Інша діяльність пов"язана з експлуатацією об"єктів житлово-комунального господарства</t>
  </si>
  <si>
    <t>Рішення сесії селищної ради від 23.12.2020р. №61  (із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</si>
  <si>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</si>
  <si>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23.12.2020р. №63 (із змінами і доповненнями)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</si>
  <si>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</si>
  <si>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</si>
  <si>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</si>
  <si>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</si>
  <si>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</si>
  <si>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</si>
  <si>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</si>
  <si>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</si>
  <si>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</si>
  <si>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</si>
  <si>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</si>
  <si>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</si>
  <si>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</si>
  <si>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</si>
  <si>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</si>
  <si>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</si>
  <si>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</si>
  <si>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</si>
  <si>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</si>
  <si>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</si>
  <si>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</si>
  <si>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</si>
  <si>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</si>
  <si>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</si>
  <si>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</si>
  <si>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</si>
  <si>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</si>
  <si>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</si>
  <si>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</si>
  <si>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</si>
  <si>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</si>
  <si>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</si>
  <si>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</si>
  <si>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</si>
  <si>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</si>
  <si>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</si>
  <si>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</si>
  <si>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</si>
  <si>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</si>
  <si>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</si>
  <si>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</si>
  <si>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</si>
  <si>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</si>
  <si>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</si>
  <si>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</si>
  <si>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</si>
  <si>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</si>
  <si>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</si>
  <si>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</si>
  <si>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</si>
  <si>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</si>
  <si>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</si>
  <si>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</si>
  <si>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</si>
  <si>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</si>
  <si>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</si>
  <si>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</si>
  <si>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</si>
  <si>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</si>
  <si>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</si>
  <si>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</si>
  <si>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</si>
  <si>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</si>
  <si>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</si>
  <si>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</si>
  <si>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</si>
  <si>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</si>
  <si>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</si>
  <si>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</si>
  <si>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</si>
  <si>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</si>
  <si>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</si>
  <si>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</si>
  <si>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</si>
  <si>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</si>
  <si>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</si>
  <si>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</si>
  <si>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</si>
  <si>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</si>
  <si>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</si>
  <si>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</si>
  <si>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</si>
  <si>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</si>
  <si>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</si>
  <si>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</si>
  <si>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</si>
  <si>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</si>
  <si>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</si>
  <si>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</si>
  <si>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</si>
  <si>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</si>
  <si>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</si>
  <si>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</si>
  <si>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</si>
  <si>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</si>
  <si>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</si>
  <si>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</si>
  <si>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</si>
  <si>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</si>
  <si>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</si>
  <si>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</si>
  <si>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</si>
  <si>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</si>
  <si>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</si>
  <si>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</si>
  <si>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</si>
  <si>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</si>
  <si>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Додаток 3</t>
  </si>
  <si>
    <t>Рішення сесії селищної ради від 23.12.2020р. №69  (із змінами і доповненнями)</t>
  </si>
  <si>
    <t>Рішення сесії селищної ради від 23.12.2020р. №71  (із змінами і доповненнями)</t>
  </si>
  <si>
    <t>Рішення сесії селищної ради від 23.12.2020р. №67 ( із змінами і доповненнями)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</si>
  <si>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</si>
  <si>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</si>
  <si>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</si>
  <si>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</si>
  <si>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</si>
  <si>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</si>
  <si>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</si>
  <si>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</si>
  <si>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</si>
  <si>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</si>
  <si>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</si>
  <si>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</si>
  <si>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 xml:space="preserve"> Співфінансування заходів обласної програми "Розвиток людського капіталу Херсонської області" на 2017-2023 роки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</si>
  <si>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</si>
  <si>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</si>
  <si>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</si>
  <si>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</si>
  <si>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</si>
  <si>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</si>
  <si>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</si>
  <si>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</si>
  <si>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</si>
  <si>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</si>
  <si>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</si>
  <si>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</si>
  <si>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</si>
  <si>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</si>
  <si>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Рішення сесії селищної ради від 23.12.2020р. №65 ( із змінами та доповненнями)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</si>
  <si>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</si>
  <si>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Селищна програма соціально-економічного та культурного розвитку на 2021 рік</t>
  </si>
  <si>
    <t>Рішення сесії селищної ради від 09.04.2021р. №329 (із змінами та доповненнями)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</si>
  <si>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</si>
  <si>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</si>
  <si>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</si>
  <si>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</si>
  <si>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</si>
  <si>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</si>
  <si>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</si>
  <si>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</si>
  <si>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</si>
  <si>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</si>
  <si>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</si>
  <si>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</si>
  <si>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</si>
  <si>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</si>
  <si>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2021 рік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</si>
  <si>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</si>
  <si>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</si>
  <si>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</si>
  <si>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Капітальний ремонт водопровідної мережі по вул. Молодіжна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</si>
  <si>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</si>
  <si>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</si>
  <si>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</si>
  <si>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</si>
  <si>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 xml:space="preserve">Виготовлення проектно-кошторисної документації по об’єкту «Капітальний ремонт конструктивних елементів та частини покрівлі корпусу №1 Новотроїцької ЗОШ І-ІІІ ступенів №1» за адресою: Херсонська область, смт Новотроїцьке, вул. Соборна, 100 </t>
  </si>
  <si>
    <t>Капітальний ремонт системи опалення Воскресенської гімназії Новотроїцької с/р за адресою вул Антипенка, буд 36, с Воскресенка, Геннічеського району Херсонської області</t>
  </si>
  <si>
    <t>Рішення сесії селищної ради від 12.03.2021 р. №252 ( із змінами і доповненнями)</t>
  </si>
  <si>
    <t>(проєкт)</t>
  </si>
  <si>
    <t>Керуючий справами виконавчого комітету</t>
  </si>
  <si>
    <t>Тетяна ЛЕВОШИЧ</t>
  </si>
  <si>
    <t xml:space="preserve">до рішення виконавчого комітету селищної ради  </t>
  </si>
  <si>
    <t>від 09.07.2021 р. № 307</t>
  </si>
  <si>
    <t xml:space="preserve">Додаток 4
до рішення  виконавчого комітету селищної ради 
від 09.07.2021 р. № 307
</t>
  </si>
  <si>
    <t xml:space="preserve">Додаток 5
до рішення  виконавчого комітету селищної ради
від 09.07.2021 р. № 307
</t>
  </si>
  <si>
    <t xml:space="preserve">Додаток 6
до рішення  виконавчого комітету селищної ради
від 09.07.2021 р. № 307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</si>
</sst>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0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5" fillId="0" borderId="0" xfId="2"/>
    <xf numFmtId="0" fontId="4" fillId="0" borderId="0" xfId="2" applyFont="1" applyAlignment="1">
      <alignment horizontal="center" wrapText="1"/>
    </xf>
    <xf numFmtId="2" fontId="7" fillId="0" borderId="2" xfId="2" quotePrefix="1" applyNumberFormat="1" applyFont="1" applyFill="1" applyBorder="1" applyAlignment="1">
      <alignment horizontal="left" vertical="center" wrapText="1"/>
    </xf>
    <xf numFmtId="4" fontId="7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8" fillId="0" borderId="0" xfId="1" applyNumberFormat="1" applyFont="1" applyFill="1" applyAlignment="1" applyProtection="1"/>
    <xf numFmtId="0" fontId="10" fillId="0" borderId="1" xfId="2" applyFont="1" applyBorder="1" applyAlignment="1">
      <alignment horizontal="center" wrapText="1"/>
    </xf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2" applyFont="1" applyAlignment="1">
      <alignment horizontal="center" wrapText="1"/>
    </xf>
    <xf numFmtId="0" fontId="12" fillId="0" borderId="1" xfId="1" applyNumberFormat="1" applyFont="1" applyFill="1" applyBorder="1" applyAlignment="1" applyProtection="1">
      <alignment horizontal="center"/>
    </xf>
    <xf numFmtId="0" fontId="8" fillId="0" borderId="1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8" fillId="0" borderId="1" xfId="1" applyNumberFormat="1" applyFont="1" applyFill="1" applyBorder="1" applyAlignment="1" applyProtection="1">
      <alignment horizontal="right" vertical="center"/>
    </xf>
    <xf numFmtId="0" fontId="13" fillId="0" borderId="2" xfId="1" applyFont="1" applyBorder="1" applyAlignment="1">
      <alignment horizontal="center" vertical="top" wrapText="1"/>
    </xf>
    <xf numFmtId="0" fontId="13" fillId="0" borderId="6" xfId="1" applyNumberFormat="1" applyFont="1" applyFill="1" applyBorder="1" applyAlignment="1" applyProtection="1">
      <alignment horizontal="center" vertical="top" wrapText="1"/>
    </xf>
    <xf numFmtId="0" fontId="14" fillId="0" borderId="6" xfId="1" applyNumberFormat="1" applyFont="1" applyFill="1" applyBorder="1" applyAlignment="1" applyProtection="1">
      <alignment horizontal="center" vertical="top" wrapText="1"/>
    </xf>
    <xf numFmtId="49" fontId="15" fillId="0" borderId="2" xfId="2" quotePrefix="1" applyNumberFormat="1" applyFont="1" applyFill="1" applyBorder="1" applyAlignment="1">
      <alignment horizontal="center" vertical="center" wrapText="1"/>
    </xf>
    <xf numFmtId="49" fontId="15" fillId="0" borderId="2" xfId="2" applyNumberFormat="1" applyFont="1" applyFill="1" applyBorder="1" applyAlignment="1">
      <alignment horizontal="center" vertical="center" wrapText="1"/>
    </xf>
    <xf numFmtId="2" fontId="15" fillId="0" borderId="2" xfId="2" quotePrefix="1" applyNumberFormat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4" fontId="15" fillId="0" borderId="2" xfId="1" applyNumberFormat="1" applyFont="1" applyFill="1" applyBorder="1" applyAlignment="1" applyProtection="1">
      <alignment vertical="center" wrapText="1"/>
    </xf>
    <xf numFmtId="49" fontId="8" fillId="0" borderId="2" xfId="2" quotePrefix="1" applyNumberFormat="1" applyFont="1" applyFill="1" applyBorder="1" applyAlignment="1">
      <alignment horizontal="center" vertical="center" wrapText="1"/>
    </xf>
    <xf numFmtId="49" fontId="8" fillId="0" borderId="6" xfId="2" applyNumberFormat="1" applyFont="1" applyFill="1" applyBorder="1" applyAlignment="1">
      <alignment horizontal="center" vertical="center" wrapText="1"/>
    </xf>
    <xf numFmtId="2" fontId="8" fillId="0" borderId="6" xfId="2" applyNumberFormat="1" applyFont="1" applyFill="1" applyBorder="1" applyAlignment="1">
      <alignment horizontal="left" vertical="center" wrapText="1"/>
    </xf>
    <xf numFmtId="4" fontId="8" fillId="0" borderId="2" xfId="1" applyNumberFormat="1" applyFont="1" applyFill="1" applyBorder="1" applyAlignment="1" applyProtection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vertical="center" wrapText="1"/>
    </xf>
    <xf numFmtId="49" fontId="8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2" fontId="8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8" fillId="0" borderId="3" xfId="1" applyNumberFormat="1" applyFont="1" applyFill="1" applyBorder="1" applyAlignment="1" applyProtection="1">
      <alignment vertical="center" wrapText="1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8" fillId="0" borderId="6" xfId="1" applyNumberFormat="1" applyFont="1" applyFill="1" applyBorder="1" applyAlignment="1" applyProtection="1">
      <alignment vertical="center" wrapText="1"/>
    </xf>
    <xf numFmtId="0" fontId="8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7" fillId="0" borderId="2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8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vertical="center"/>
    </xf>
    <xf numFmtId="4" fontId="3" fillId="0" borderId="6" xfId="2" applyNumberFormat="1" applyFont="1" applyBorder="1" applyAlignment="1">
      <alignment vertical="center"/>
    </xf>
    <xf numFmtId="4" fontId="7" fillId="0" borderId="2" xfId="2" applyNumberFormat="1" applyFont="1" applyBorder="1" applyAlignment="1">
      <alignment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49" fontId="8" fillId="0" borderId="6" xfId="2" applyNumberFormat="1" applyFont="1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0" fontId="16" fillId="0" borderId="2" xfId="0" quotePrefix="1" applyFont="1" applyBorder="1" applyAlignment="1">
      <alignment horizontal="center" vertical="center" wrapText="1"/>
    </xf>
    <xf numFmtId="49" fontId="16" fillId="0" borderId="2" xfId="0" quotePrefix="1" applyNumberFormat="1" applyFont="1" applyBorder="1" applyAlignment="1">
      <alignment horizontal="center" vertical="center" wrapText="1"/>
    </xf>
    <xf numFmtId="4" fontId="16" fillId="0" borderId="2" xfId="0" quotePrefix="1" applyNumberFormat="1" applyFont="1" applyBorder="1" applyAlignment="1">
      <alignment vertical="center" wrapText="1"/>
    </xf>
    <xf numFmtId="0" fontId="3" fillId="0" borderId="2" xfId="2" applyFont="1" applyBorder="1" applyAlignment="1">
      <alignment horizontal="left" wrapText="1"/>
    </xf>
    <xf numFmtId="4" fontId="16" fillId="0" borderId="2" xfId="0" quotePrefix="1" applyNumberFormat="1" applyFont="1" applyBorder="1" applyAlignment="1">
      <alignment horizontal="center" vertical="center" wrapText="1"/>
    </xf>
    <xf numFmtId="0" fontId="16" fillId="0" borderId="2" xfId="0" quotePrefix="1" applyFont="1" applyFill="1" applyBorder="1" applyAlignment="1">
      <alignment horizontal="center" vertical="center" wrapText="1"/>
    </xf>
    <xf numFmtId="0" fontId="17" fillId="0" borderId="2" xfId="0" quotePrefix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4" fontId="17" fillId="0" borderId="2" xfId="0" quotePrefix="1" applyNumberFormat="1" applyFont="1" applyBorder="1" applyAlignment="1">
      <alignment vertical="center" wrapText="1"/>
    </xf>
    <xf numFmtId="0" fontId="17" fillId="0" borderId="2" xfId="0" quotePrefix="1" applyFont="1" applyBorder="1" applyAlignment="1">
      <alignment horizontal="center" vertical="center" wrapText="1"/>
    </xf>
    <xf numFmtId="0" fontId="18" fillId="0" borderId="0" xfId="0" quotePrefix="1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49" fontId="8" fillId="0" borderId="6" xfId="2" applyNumberFormat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0" fontId="0" fillId="0" borderId="1" xfId="0" quotePrefix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4" fontId="20" fillId="0" borderId="0" xfId="0" applyNumberFormat="1" applyFont="1"/>
    <xf numFmtId="0" fontId="3" fillId="0" borderId="2" xfId="0" applyFont="1" applyFill="1" applyBorder="1" applyAlignment="1">
      <alignment horizontal="left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3" xfId="2" applyFont="1" applyFill="1" applyBorder="1" applyAlignment="1">
      <alignment horizontal="left" vertical="center" wrapText="1"/>
    </xf>
    <xf numFmtId="0" fontId="8" fillId="0" borderId="3" xfId="2" applyFont="1" applyFill="1" applyBorder="1" applyAlignment="1">
      <alignment horizontal="left" vertical="center" wrapText="1"/>
    </xf>
    <xf numFmtId="4" fontId="8" fillId="0" borderId="7" xfId="1" applyNumberFormat="1" applyFont="1" applyFill="1" applyBorder="1" applyAlignment="1" applyProtection="1">
      <alignment vertical="center" wrapText="1"/>
    </xf>
    <xf numFmtId="4" fontId="3" fillId="0" borderId="7" xfId="2" applyNumberFormat="1" applyFont="1" applyBorder="1" applyAlignment="1">
      <alignment vertical="center"/>
    </xf>
    <xf numFmtId="0" fontId="3" fillId="0" borderId="7" xfId="2" applyFont="1" applyFill="1" applyBorder="1" applyAlignment="1">
      <alignment horizontal="left" vertical="center" wrapText="1"/>
    </xf>
    <xf numFmtId="0" fontId="8" fillId="0" borderId="6" xfId="2" applyFont="1" applyFill="1" applyBorder="1" applyAlignment="1">
      <alignment horizontal="left" vertical="center" wrapText="1"/>
    </xf>
    <xf numFmtId="49" fontId="15" fillId="0" borderId="6" xfId="2" applyNumberFormat="1" applyFont="1" applyFill="1" applyBorder="1" applyAlignment="1">
      <alignment horizontal="center" vertical="center" wrapText="1"/>
    </xf>
    <xf numFmtId="0" fontId="7" fillId="0" borderId="6" xfId="2" applyFont="1" applyBorder="1" applyAlignment="1">
      <alignment wrapText="1"/>
    </xf>
    <xf numFmtId="4" fontId="15" fillId="0" borderId="6" xfId="1" applyNumberFormat="1" applyFont="1" applyFill="1" applyBorder="1" applyAlignment="1" applyProtection="1">
      <alignment vertical="center" wrapText="1"/>
    </xf>
    <xf numFmtId="4" fontId="7" fillId="0" borderId="6" xfId="2" applyNumberFormat="1" applyFont="1" applyBorder="1" applyAlignment="1">
      <alignment vertical="center"/>
    </xf>
    <xf numFmtId="0" fontId="3" fillId="0" borderId="0" xfId="2" applyFont="1" applyAlignment="1">
      <alignment horizontal="center"/>
    </xf>
    <xf numFmtId="0" fontId="22" fillId="0" borderId="0" xfId="2" applyFont="1" applyAlignment="1">
      <alignment horizontal="center"/>
    </xf>
    <xf numFmtId="0" fontId="23" fillId="0" borderId="0" xfId="2" applyFont="1" applyAlignment="1">
      <alignment horizontal="center"/>
    </xf>
    <xf numFmtId="0" fontId="7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24" fillId="0" borderId="2" xfId="2" applyFont="1" applyBorder="1" applyAlignment="1">
      <alignment horizontal="center" wrapText="1"/>
    </xf>
    <xf numFmtId="0" fontId="24" fillId="0" borderId="2" xfId="2" applyFont="1" applyBorder="1" applyAlignment="1">
      <alignment horizontal="center"/>
    </xf>
    <xf numFmtId="0" fontId="19" fillId="0" borderId="2" xfId="2" applyFont="1" applyBorder="1" applyAlignment="1">
      <alignment horizontal="center"/>
    </xf>
    <xf numFmtId="1" fontId="3" fillId="0" borderId="2" xfId="2" applyNumberFormat="1" applyFont="1" applyBorder="1"/>
    <xf numFmtId="4" fontId="3" fillId="0" borderId="2" xfId="2" applyNumberFormat="1" applyFont="1" applyBorder="1"/>
    <xf numFmtId="4" fontId="25" fillId="0" borderId="2" xfId="2" applyNumberFormat="1" applyFont="1" applyBorder="1"/>
    <xf numFmtId="4" fontId="3" fillId="0" borderId="10" xfId="2" applyNumberFormat="1" applyFont="1" applyBorder="1" applyAlignment="1"/>
    <xf numFmtId="2" fontId="3" fillId="0" borderId="2" xfId="2" applyNumberFormat="1" applyFont="1" applyBorder="1" applyAlignment="1">
      <alignment horizontal="center"/>
    </xf>
    <xf numFmtId="2" fontId="3" fillId="0" borderId="2" xfId="2" applyNumberFormat="1" applyFont="1" applyBorder="1"/>
    <xf numFmtId="0" fontId="7" fillId="0" borderId="2" xfId="2" applyFont="1" applyBorder="1" applyAlignment="1">
      <alignment horizontal="left" wrapText="1"/>
    </xf>
    <xf numFmtId="4" fontId="7" fillId="0" borderId="2" xfId="2" applyNumberFormat="1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7" fillId="0" borderId="2" xfId="2" applyFont="1" applyBorder="1"/>
    <xf numFmtId="0" fontId="17" fillId="0" borderId="0" xfId="0" applyFont="1" applyAlignment="1">
      <alignment horizontal="left"/>
    </xf>
    <xf numFmtId="0" fontId="16" fillId="0" borderId="0" xfId="0" applyFont="1"/>
    <xf numFmtId="0" fontId="7" fillId="0" borderId="2" xfId="2" applyFont="1" applyBorder="1" applyAlignment="1">
      <alignment horizontal="center"/>
    </xf>
    <xf numFmtId="2" fontId="7" fillId="0" borderId="2" xfId="2" applyNumberFormat="1" applyFont="1" applyBorder="1" applyAlignment="1">
      <alignment horizontal="center"/>
    </xf>
    <xf numFmtId="4" fontId="17" fillId="0" borderId="2" xfId="0" quotePrefix="1" applyNumberFormat="1" applyFont="1" applyBorder="1" applyAlignment="1">
      <alignment horizontal="left" vertical="center" wrapText="1"/>
    </xf>
    <xf numFmtId="2" fontId="7" fillId="0" borderId="0" xfId="2" applyNumberFormat="1" applyFont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1" fontId="3" fillId="0" borderId="2" xfId="2" applyNumberFormat="1" applyFont="1" applyBorder="1" applyAlignment="1">
      <alignment horizontal="left"/>
    </xf>
    <xf numFmtId="0" fontId="16" fillId="0" borderId="2" xfId="0" applyFont="1" applyBorder="1" applyAlignment="1">
      <alignment horizontal="left" vertical="center"/>
    </xf>
    <xf numFmtId="4" fontId="7" fillId="0" borderId="2" xfId="2" applyNumberFormat="1" applyFont="1" applyBorder="1"/>
    <xf numFmtId="0" fontId="3" fillId="0" borderId="2" xfId="2" applyFont="1" applyBorder="1" applyAlignment="1">
      <alignment wrapText="1"/>
    </xf>
    <xf numFmtId="0" fontId="8" fillId="0" borderId="3" xfId="1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vertical="center" wrapText="1"/>
    </xf>
    <xf numFmtId="0" fontId="3" fillId="0" borderId="7" xfId="2" applyFont="1" applyBorder="1" applyAlignment="1">
      <alignment vertical="center" wrapText="1"/>
    </xf>
    <xf numFmtId="0" fontId="3" fillId="0" borderId="2" xfId="2" applyFont="1" applyBorder="1" applyAlignment="1">
      <alignment vertical="center" wrapText="1"/>
    </xf>
    <xf numFmtId="0" fontId="3" fillId="0" borderId="0" xfId="1" applyNumberFormat="1" applyFont="1" applyFill="1" applyAlignment="1" applyProtection="1"/>
    <xf numFmtId="0" fontId="6" fillId="0" borderId="1" xfId="2" applyFont="1" applyBorder="1" applyAlignment="1">
      <alignment horizontal="center" wrapText="1"/>
    </xf>
    <xf numFmtId="0" fontId="26" fillId="0" borderId="0" xfId="1" applyNumberFormat="1" applyFont="1" applyFill="1" applyBorder="1" applyAlignment="1" applyProtection="1">
      <alignment horizontal="center" vertical="top" wrapText="1"/>
    </xf>
    <xf numFmtId="0" fontId="26" fillId="0" borderId="0" xfId="1" applyNumberFormat="1" applyFont="1" applyFill="1" applyBorder="1" applyAlignment="1" applyProtection="1">
      <alignment horizontal="left" vertical="top" wrapText="1"/>
    </xf>
    <xf numFmtId="0" fontId="27" fillId="0" borderId="2" xfId="1" applyNumberFormat="1" applyFont="1" applyFill="1" applyBorder="1" applyAlignment="1" applyProtection="1">
      <alignment horizontal="center" vertical="top" wrapText="1"/>
    </xf>
    <xf numFmtId="4" fontId="7" fillId="0" borderId="2" xfId="1" applyNumberFormat="1" applyFont="1" applyFill="1" applyBorder="1" applyAlignment="1" applyProtection="1">
      <alignment horizontal="right" vertical="top" wrapText="1"/>
    </xf>
    <xf numFmtId="0" fontId="0" fillId="0" borderId="2" xfId="0" quotePrefix="1" applyFont="1" applyBorder="1" applyAlignment="1">
      <alignment horizontal="center" vertical="center" wrapText="1"/>
    </xf>
    <xf numFmtId="0" fontId="19" fillId="0" borderId="2" xfId="1" applyNumberFormat="1" applyFont="1" applyFill="1" applyBorder="1" applyAlignment="1" applyProtection="1">
      <alignment horizontal="center" vertical="top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horizontal="right" vertical="top" wrapText="1"/>
    </xf>
    <xf numFmtId="49" fontId="7" fillId="0" borderId="2" xfId="2" quotePrefix="1" applyNumberFormat="1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2" fontId="3" fillId="0" borderId="2" xfId="2" applyNumberFormat="1" applyFont="1" applyFill="1" applyBorder="1" applyAlignment="1">
      <alignment horizontal="left" vertical="top" wrapText="1"/>
    </xf>
    <xf numFmtId="0" fontId="7" fillId="0" borderId="2" xfId="2" applyFont="1" applyFill="1" applyBorder="1" applyAlignment="1">
      <alignment horizontal="left" vertical="center" wrapText="1"/>
    </xf>
    <xf numFmtId="0" fontId="5" fillId="0" borderId="0" xfId="2" applyFont="1"/>
    <xf numFmtId="0" fontId="3" fillId="0" borderId="2" xfId="2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2" applyFont="1" applyAlignment="1">
      <alignment horizontal="center"/>
    </xf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28" fillId="0" borderId="0" xfId="2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6" fillId="0" borderId="0" xfId="2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2" fontId="3" fillId="0" borderId="8" xfId="2" applyNumberFormat="1" applyFont="1" applyBorder="1" applyAlignment="1">
      <alignment wrapText="1"/>
    </xf>
    <xf numFmtId="2" fontId="3" fillId="0" borderId="10" xfId="2" applyNumberFormat="1" applyFont="1" applyBorder="1" applyAlignment="1">
      <alignment wrapText="1"/>
    </xf>
    <xf numFmtId="0" fontId="7" fillId="0" borderId="0" xfId="2" applyFont="1" applyAlignment="1">
      <alignment horizontal="center" wrapText="1"/>
    </xf>
    <xf numFmtId="0" fontId="7" fillId="0" borderId="0" xfId="2" applyFont="1" applyBorder="1" applyAlignment="1">
      <alignment horizontal="center"/>
    </xf>
    <xf numFmtId="0" fontId="24" fillId="0" borderId="8" xfId="2" applyFont="1" applyBorder="1" applyAlignment="1">
      <alignment horizontal="center" wrapText="1"/>
    </xf>
    <xf numFmtId="0" fontId="24" fillId="0" borderId="10" xfId="2" applyFont="1" applyBorder="1" applyAlignment="1">
      <alignment horizontal="center" wrapText="1"/>
    </xf>
    <xf numFmtId="0" fontId="19" fillId="0" borderId="8" xfId="2" applyFont="1" applyBorder="1" applyAlignment="1">
      <alignment horizontal="center"/>
    </xf>
    <xf numFmtId="0" fontId="19" fillId="0" borderId="10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2" fontId="3" fillId="0" borderId="8" xfId="2" applyNumberFormat="1" applyFont="1" applyBorder="1" applyAlignment="1">
      <alignment horizontal="left" wrapText="1"/>
    </xf>
    <xf numFmtId="2" fontId="3" fillId="0" borderId="10" xfId="2" applyNumberFormat="1" applyFont="1" applyBorder="1" applyAlignment="1">
      <alignment horizontal="left" wrapText="1"/>
    </xf>
    <xf numFmtId="0" fontId="16" fillId="0" borderId="8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1" fontId="25" fillId="0" borderId="8" xfId="2" applyNumberFormat="1" applyFont="1" applyBorder="1" applyAlignment="1">
      <alignment horizontal="left" wrapText="1"/>
    </xf>
    <xf numFmtId="1" fontId="25" fillId="0" borderId="9" xfId="2" applyNumberFormat="1" applyFont="1" applyBorder="1" applyAlignment="1">
      <alignment horizontal="left" wrapText="1"/>
    </xf>
    <xf numFmtId="1" fontId="25" fillId="0" borderId="10" xfId="2" applyNumberFormat="1" applyFont="1" applyBorder="1" applyAlignment="1">
      <alignment horizontal="left" wrapText="1"/>
    </xf>
    <xf numFmtId="1" fontId="25" fillId="0" borderId="8" xfId="2" applyNumberFormat="1" applyFont="1" applyBorder="1" applyAlignment="1">
      <alignment horizontal="left"/>
    </xf>
    <xf numFmtId="1" fontId="25" fillId="0" borderId="9" xfId="2" applyNumberFormat="1" applyFont="1" applyBorder="1" applyAlignment="1">
      <alignment horizontal="left"/>
    </xf>
    <xf numFmtId="0" fontId="7" fillId="0" borderId="0" xfId="2" applyFont="1" applyAlignment="1">
      <alignment horizontal="center"/>
    </xf>
    <xf numFmtId="0" fontId="7" fillId="0" borderId="2" xfId="2" applyFont="1" applyBorder="1" applyAlignment="1">
      <alignment horizontal="center"/>
    </xf>
    <xf numFmtId="2" fontId="7" fillId="0" borderId="8" xfId="2" applyNumberFormat="1" applyFont="1" applyBorder="1" applyAlignment="1">
      <alignment horizontal="center"/>
    </xf>
    <xf numFmtId="2" fontId="7" fillId="0" borderId="9" xfId="2" applyNumberFormat="1" applyFont="1" applyBorder="1" applyAlignment="1">
      <alignment horizontal="center"/>
    </xf>
    <xf numFmtId="2" fontId="7" fillId="0" borderId="10" xfId="2" applyNumberFormat="1" applyFont="1" applyBorder="1" applyAlignment="1">
      <alignment horizontal="center"/>
    </xf>
    <xf numFmtId="2" fontId="7" fillId="0" borderId="8" xfId="2" applyNumberFormat="1" applyFont="1" applyBorder="1"/>
    <xf numFmtId="2" fontId="7" fillId="0" borderId="10" xfId="2" applyNumberFormat="1" applyFont="1" applyBorder="1"/>
    <xf numFmtId="2" fontId="3" fillId="0" borderId="8" xfId="2" applyNumberFormat="1" applyFont="1" applyBorder="1"/>
    <xf numFmtId="2" fontId="3" fillId="0" borderId="10" xfId="2" applyNumberFormat="1" applyFont="1" applyBorder="1"/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left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6" xfId="1" applyNumberFormat="1" applyFont="1" applyFill="1" applyBorder="1" applyAlignment="1" applyProtection="1">
      <alignment horizontal="center" vertical="center" wrapText="1"/>
    </xf>
    <xf numFmtId="4" fontId="3" fillId="0" borderId="3" xfId="1" applyNumberFormat="1" applyFont="1" applyFill="1" applyBorder="1" applyAlignment="1" applyProtection="1">
      <alignment horizontal="center" vertical="center" wrapText="1"/>
    </xf>
    <xf numFmtId="4" fontId="3" fillId="0" borderId="6" xfId="1" applyNumberFormat="1" applyFont="1" applyFill="1" applyBorder="1" applyAlignment="1" applyProtection="1">
      <alignment horizontal="center" vertical="center" wrapText="1"/>
    </xf>
    <xf numFmtId="0" fontId="26" fillId="0" borderId="0" xfId="1" applyNumberFormat="1" applyFont="1" applyFill="1" applyBorder="1" applyAlignment="1" applyProtection="1">
      <alignment horizontal="center" vertical="top" wrapText="1"/>
    </xf>
    <xf numFmtId="0" fontId="0" fillId="0" borderId="3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4" fontId="0" fillId="0" borderId="3" xfId="0" quotePrefix="1" applyNumberFormat="1" applyBorder="1" applyAlignment="1">
      <alignment horizontal="center" vertical="center" wrapText="1"/>
    </xf>
    <xf numFmtId="4" fontId="0" fillId="0" borderId="7" xfId="0" quotePrefix="1" applyNumberFormat="1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 vertical="center" wrapText="1"/>
    </xf>
    <xf numFmtId="4" fontId="16" fillId="0" borderId="3" xfId="0" quotePrefix="1" applyNumberFormat="1" applyFont="1" applyBorder="1" applyAlignment="1">
      <alignment horizontal="center" vertical="center" wrapText="1"/>
    </xf>
    <xf numFmtId="4" fontId="16" fillId="0" borderId="7" xfId="0" quotePrefix="1" applyNumberFormat="1" applyFont="1" applyBorder="1" applyAlignment="1">
      <alignment horizontal="center" vertical="center" wrapText="1"/>
    </xf>
    <xf numFmtId="4" fontId="16" fillId="0" borderId="6" xfId="0" quotePrefix="1" applyNumberFormat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left" vertical="center" wrapText="1"/>
    </xf>
    <xf numFmtId="0" fontId="3" fillId="0" borderId="6" xfId="1" applyNumberFormat="1" applyFont="1" applyFill="1" applyBorder="1" applyAlignment="1" applyProtection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vertical="center" wrapText="1"/>
    </xf>
    <xf numFmtId="0" fontId="3" fillId="0" borderId="3" xfId="2" applyFont="1" applyBorder="1" applyAlignment="1">
      <alignment horizontal="left" wrapText="1"/>
    </xf>
    <xf numFmtId="0" fontId="3" fillId="0" borderId="7" xfId="2" applyFont="1" applyBorder="1" applyAlignment="1">
      <alignment horizontal="left" wrapText="1"/>
    </xf>
    <xf numFmtId="0" fontId="3" fillId="0" borderId="6" xfId="2" applyFont="1" applyBorder="1" applyAlignment="1">
      <alignment horizontal="left" wrapText="1"/>
    </xf>
    <xf numFmtId="0" fontId="3" fillId="0" borderId="2" xfId="2" applyFont="1" applyBorder="1" applyAlignment="1">
      <alignment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3" fillId="0" borderId="3" xfId="1" applyNumberFormat="1" applyFont="1" applyFill="1" applyBorder="1" applyAlignment="1" applyProtection="1">
      <alignment horizontal="center" vertical="top" wrapText="1"/>
    </xf>
    <xf numFmtId="0" fontId="13" fillId="0" borderId="6" xfId="1" applyNumberFormat="1" applyFont="1" applyFill="1" applyBorder="1" applyAlignment="1" applyProtection="1">
      <alignment horizontal="center" vertical="top" wrapText="1"/>
    </xf>
    <xf numFmtId="0" fontId="13" fillId="0" borderId="3" xfId="1" applyFont="1" applyBorder="1" applyAlignment="1">
      <alignment horizontal="center" vertical="top" wrapText="1"/>
    </xf>
    <xf numFmtId="0" fontId="13" fillId="0" borderId="6" xfId="1" applyFont="1" applyBorder="1" applyAlignment="1">
      <alignment horizontal="center" vertical="top" wrapText="1"/>
    </xf>
    <xf numFmtId="0" fontId="13" fillId="0" borderId="3" xfId="1" applyNumberFormat="1" applyFont="1" applyFill="1" applyBorder="1" applyAlignment="1" applyProtection="1">
      <alignment vertical="top" wrapText="1"/>
    </xf>
    <xf numFmtId="0" fontId="13" fillId="0" borderId="6" xfId="1" applyNumberFormat="1" applyFont="1" applyFill="1" applyBorder="1" applyAlignment="1" applyProtection="1">
      <alignment vertical="top" wrapText="1"/>
    </xf>
    <xf numFmtId="0" fontId="13" fillId="0" borderId="4" xfId="1" applyFont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 wrapText="1"/>
    </xf>
    <xf numFmtId="0" fontId="3" fillId="0" borderId="7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49" fontId="8" fillId="0" borderId="3" xfId="2" quotePrefix="1" applyNumberFormat="1" applyFont="1" applyFill="1" applyBorder="1" applyAlignment="1">
      <alignment horizontal="center" vertical="center" wrapText="1"/>
    </xf>
    <xf numFmtId="49" fontId="8" fillId="0" borderId="6" xfId="2" quotePrefix="1" applyNumberFormat="1" applyFont="1" applyFill="1" applyBorder="1" applyAlignment="1">
      <alignment horizontal="center" vertical="center" wrapText="1"/>
    </xf>
    <xf numFmtId="49" fontId="8" fillId="0" borderId="3" xfId="2" applyNumberFormat="1" applyFont="1" applyFill="1" applyBorder="1" applyAlignment="1">
      <alignment horizontal="center" vertical="center" wrapText="1"/>
    </xf>
    <xf numFmtId="49" fontId="8" fillId="0" borderId="6" xfId="2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 wrapText="1"/>
    </xf>
    <xf numFmtId="0" fontId="21" fillId="0" borderId="0" xfId="0" applyFont="1" applyAlignment="1">
      <alignment vertical="center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2"/>
  <sheetViews>
    <sheetView tabSelected="1" view="pageBreakPreview" zoomScale="85" zoomScaleNormal="100" zoomScaleSheetLayoutView="85" workbookViewId="0">
      <selection activeCell="C110" sqref="C110"/>
    </sheetView>
  </sheetViews>
  <sheetFormatPr defaultColWidth="9.140625"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7" width="13" style="21" customWidth="1"/>
    <col min="8" max="16384" width="9.140625" style="21"/>
  </cols>
  <sheetData>
    <row r="1" spans="1:7" ht="30" customHeight="1" x14ac:dyDescent="0.2">
      <c r="D1" s="21" t="s">
        <v>260</v>
      </c>
    </row>
    <row r="2" spans="1:7" x14ac:dyDescent="0.2">
      <c r="D2" s="21" t="s">
        <v>499</v>
      </c>
    </row>
    <row r="3" spans="1:7" x14ac:dyDescent="0.2">
      <c r="D3" s="301" t="s">
        <v>500</v>
      </c>
    </row>
    <row r="5" spans="1:7" ht="25.5" customHeight="1" x14ac:dyDescent="0.2">
      <c r="A5" s="197" t="s">
        <v>444</v>
      </c>
      <c r="B5" s="198"/>
      <c r="C5" s="198"/>
      <c r="D5" s="198"/>
      <c r="E5" s="198"/>
      <c r="F5" s="198"/>
    </row>
    <row r="6" spans="1:7" ht="12.75" customHeight="1" x14ac:dyDescent="0.2">
      <c r="A6" s="191"/>
      <c r="B6" s="202" t="s">
        <v>496</v>
      </c>
      <c r="C6" s="202"/>
      <c r="D6" s="202"/>
      <c r="E6" s="202"/>
      <c r="F6" s="192"/>
    </row>
    <row r="7" spans="1:7" x14ac:dyDescent="0.2">
      <c r="A7" s="117" t="s">
        <v>259</v>
      </c>
      <c r="B7" s="106"/>
      <c r="C7" s="106"/>
      <c r="D7" s="106"/>
      <c r="E7" s="106"/>
      <c r="F7" s="106"/>
    </row>
    <row r="8" spans="1:7" x14ac:dyDescent="0.2">
      <c r="A8" s="20" t="s">
        <v>215</v>
      </c>
      <c r="F8" s="1" t="s">
        <v>261</v>
      </c>
    </row>
    <row r="9" spans="1:7" x14ac:dyDescent="0.2">
      <c r="A9" s="199" t="s">
        <v>262</v>
      </c>
      <c r="B9" s="199" t="s">
        <v>334</v>
      </c>
      <c r="C9" s="200" t="s">
        <v>226</v>
      </c>
      <c r="D9" s="199" t="s">
        <v>5</v>
      </c>
      <c r="E9" s="199" t="s">
        <v>12</v>
      </c>
      <c r="F9" s="199"/>
    </row>
    <row r="10" spans="1:7" x14ac:dyDescent="0.2">
      <c r="A10" s="199"/>
      <c r="B10" s="199"/>
      <c r="C10" s="199"/>
      <c r="D10" s="199"/>
      <c r="E10" s="199" t="s">
        <v>6</v>
      </c>
      <c r="F10" s="201" t="s">
        <v>13</v>
      </c>
    </row>
    <row r="11" spans="1:7" x14ac:dyDescent="0.2">
      <c r="A11" s="199"/>
      <c r="B11" s="199"/>
      <c r="C11" s="199"/>
      <c r="D11" s="199"/>
      <c r="E11" s="199"/>
      <c r="F11" s="199"/>
    </row>
    <row r="12" spans="1:7" x14ac:dyDescent="0.2">
      <c r="A12" s="107">
        <v>1</v>
      </c>
      <c r="B12" s="107">
        <v>2</v>
      </c>
      <c r="C12" s="108">
        <v>3</v>
      </c>
      <c r="D12" s="107">
        <v>4</v>
      </c>
      <c r="E12" s="107">
        <v>5</v>
      </c>
      <c r="F12" s="107">
        <v>6</v>
      </c>
    </row>
    <row r="13" spans="1:7" hidden="1" x14ac:dyDescent="0.2">
      <c r="A13" s="72">
        <v>10000000</v>
      </c>
      <c r="B13" s="73" t="s">
        <v>335</v>
      </c>
      <c r="C13" s="74">
        <f>D13+E13</f>
        <v>0</v>
      </c>
      <c r="D13" s="75">
        <f>D14</f>
        <v>0</v>
      </c>
      <c r="E13" s="75">
        <f t="shared" ref="E13:F13" si="0">E14</f>
        <v>0</v>
      </c>
      <c r="F13" s="75">
        <f t="shared" si="0"/>
        <v>0</v>
      </c>
      <c r="G13" s="22">
        <f>SUM(C13:F13)</f>
        <v>0</v>
      </c>
    </row>
    <row r="14" spans="1:7" ht="25.5" hidden="1" x14ac:dyDescent="0.2">
      <c r="A14" s="72">
        <v>11000000</v>
      </c>
      <c r="B14" s="73" t="s">
        <v>336</v>
      </c>
      <c r="C14" s="74">
        <f t="shared" ref="C14:C76" si="1">D14+E14</f>
        <v>0</v>
      </c>
      <c r="D14" s="75">
        <f>D15+D20</f>
        <v>0</v>
      </c>
      <c r="E14" s="75">
        <f t="shared" ref="E14:F14" si="2">E15+E20</f>
        <v>0</v>
      </c>
      <c r="F14" s="75">
        <f t="shared" si="2"/>
        <v>0</v>
      </c>
      <c r="G14" s="22">
        <f t="shared" ref="G14:G77" si="3">SUM(C14:F14)</f>
        <v>0</v>
      </c>
    </row>
    <row r="15" spans="1:7" hidden="1" x14ac:dyDescent="0.2">
      <c r="A15" s="72">
        <v>11010000</v>
      </c>
      <c r="B15" s="73" t="s">
        <v>337</v>
      </c>
      <c r="C15" s="74">
        <f t="shared" si="1"/>
        <v>0</v>
      </c>
      <c r="D15" s="75">
        <f>SUM(D16:D19)</f>
        <v>0</v>
      </c>
      <c r="E15" s="75">
        <f t="shared" ref="E15:F15" si="4">SUM(E16:E19)</f>
        <v>0</v>
      </c>
      <c r="F15" s="75">
        <f t="shared" si="4"/>
        <v>0</v>
      </c>
      <c r="G15" s="22">
        <f t="shared" si="3"/>
        <v>0</v>
      </c>
    </row>
    <row r="16" spans="1:7" ht="25.5" hidden="1" x14ac:dyDescent="0.2">
      <c r="A16" s="76">
        <v>11010100</v>
      </c>
      <c r="B16" s="77" t="s">
        <v>338</v>
      </c>
      <c r="C16" s="78">
        <f t="shared" si="1"/>
        <v>0</v>
      </c>
      <c r="D16" s="79"/>
      <c r="E16" s="79"/>
      <c r="F16" s="79"/>
      <c r="G16" s="22">
        <f t="shared" si="3"/>
        <v>0</v>
      </c>
    </row>
    <row r="17" spans="1:7" ht="38.25" hidden="1" x14ac:dyDescent="0.2">
      <c r="A17" s="76">
        <v>11010200</v>
      </c>
      <c r="B17" s="77" t="s">
        <v>339</v>
      </c>
      <c r="C17" s="78">
        <f t="shared" si="1"/>
        <v>0</v>
      </c>
      <c r="D17" s="79"/>
      <c r="E17" s="79"/>
      <c r="F17" s="79"/>
      <c r="G17" s="22">
        <f t="shared" si="3"/>
        <v>0</v>
      </c>
    </row>
    <row r="18" spans="1:7" ht="25.5" hidden="1" x14ac:dyDescent="0.2">
      <c r="A18" s="76">
        <v>11010400</v>
      </c>
      <c r="B18" s="77" t="s">
        <v>340</v>
      </c>
      <c r="C18" s="78">
        <f t="shared" si="1"/>
        <v>0</v>
      </c>
      <c r="D18" s="79"/>
      <c r="E18" s="79"/>
      <c r="F18" s="79"/>
      <c r="G18" s="22">
        <f t="shared" si="3"/>
        <v>0</v>
      </c>
    </row>
    <row r="19" spans="1:7" ht="25.5" hidden="1" x14ac:dyDescent="0.2">
      <c r="A19" s="76">
        <v>11010500</v>
      </c>
      <c r="B19" s="77" t="s">
        <v>341</v>
      </c>
      <c r="C19" s="78">
        <f t="shared" si="1"/>
        <v>0</v>
      </c>
      <c r="D19" s="79"/>
      <c r="E19" s="79"/>
      <c r="F19" s="79"/>
      <c r="G19" s="22">
        <f t="shared" si="3"/>
        <v>0</v>
      </c>
    </row>
    <row r="20" spans="1:7" hidden="1" x14ac:dyDescent="0.2">
      <c r="A20" s="72">
        <v>11020000</v>
      </c>
      <c r="B20" s="73" t="s">
        <v>342</v>
      </c>
      <c r="C20" s="74">
        <f t="shared" si="1"/>
        <v>0</v>
      </c>
      <c r="D20" s="75">
        <f>D21</f>
        <v>0</v>
      </c>
      <c r="E20" s="75">
        <f t="shared" ref="E20:F20" si="5">E21</f>
        <v>0</v>
      </c>
      <c r="F20" s="75">
        <f t="shared" si="5"/>
        <v>0</v>
      </c>
      <c r="G20" s="22">
        <f t="shared" si="3"/>
        <v>0</v>
      </c>
    </row>
    <row r="21" spans="1:7" ht="25.5" hidden="1" x14ac:dyDescent="0.2">
      <c r="A21" s="76">
        <v>11020200</v>
      </c>
      <c r="B21" s="77" t="s">
        <v>343</v>
      </c>
      <c r="C21" s="78">
        <f t="shared" si="1"/>
        <v>0</v>
      </c>
      <c r="D21" s="79"/>
      <c r="E21" s="79"/>
      <c r="F21" s="79"/>
      <c r="G21" s="22">
        <f t="shared" si="3"/>
        <v>0</v>
      </c>
    </row>
    <row r="22" spans="1:7" hidden="1" x14ac:dyDescent="0.2">
      <c r="A22" s="72">
        <v>13000000</v>
      </c>
      <c r="B22" s="73" t="s">
        <v>344</v>
      </c>
      <c r="C22" s="74">
        <f t="shared" si="1"/>
        <v>0</v>
      </c>
      <c r="D22" s="75">
        <f>D23+D25</f>
        <v>0</v>
      </c>
      <c r="E22" s="75">
        <f t="shared" ref="E22:F22" si="6">E23+E25</f>
        <v>0</v>
      </c>
      <c r="F22" s="75">
        <f t="shared" si="6"/>
        <v>0</v>
      </c>
      <c r="G22" s="22">
        <f t="shared" si="3"/>
        <v>0</v>
      </c>
    </row>
    <row r="23" spans="1:7" hidden="1" x14ac:dyDescent="0.2">
      <c r="A23" s="72">
        <v>13020000</v>
      </c>
      <c r="B23" s="73" t="s">
        <v>345</v>
      </c>
      <c r="C23" s="74">
        <f t="shared" si="1"/>
        <v>0</v>
      </c>
      <c r="D23" s="75">
        <f>D24</f>
        <v>0</v>
      </c>
      <c r="E23" s="75">
        <f t="shared" ref="E23:F23" si="7">E24</f>
        <v>0</v>
      </c>
      <c r="F23" s="75">
        <f t="shared" si="7"/>
        <v>0</v>
      </c>
      <c r="G23" s="22">
        <f t="shared" si="3"/>
        <v>0</v>
      </c>
    </row>
    <row r="24" spans="1:7" ht="25.5" hidden="1" x14ac:dyDescent="0.2">
      <c r="A24" s="76">
        <v>13020200</v>
      </c>
      <c r="B24" s="77" t="s">
        <v>346</v>
      </c>
      <c r="C24" s="78">
        <f t="shared" si="1"/>
        <v>0</v>
      </c>
      <c r="D24" s="79"/>
      <c r="E24" s="79"/>
      <c r="F24" s="79"/>
      <c r="G24" s="22">
        <f t="shared" si="3"/>
        <v>0</v>
      </c>
    </row>
    <row r="25" spans="1:7" hidden="1" x14ac:dyDescent="0.2">
      <c r="A25" s="72">
        <v>13030000</v>
      </c>
      <c r="B25" s="73" t="s">
        <v>347</v>
      </c>
      <c r="C25" s="74">
        <f t="shared" si="1"/>
        <v>0</v>
      </c>
      <c r="D25" s="75">
        <f>D26</f>
        <v>0</v>
      </c>
      <c r="E25" s="75">
        <f t="shared" ref="E25:F25" si="8">E26</f>
        <v>0</v>
      </c>
      <c r="F25" s="75">
        <f t="shared" si="8"/>
        <v>0</v>
      </c>
      <c r="G25" s="22">
        <f t="shared" si="3"/>
        <v>0</v>
      </c>
    </row>
    <row r="26" spans="1:7" ht="25.5" hidden="1" x14ac:dyDescent="0.2">
      <c r="A26" s="76">
        <v>13030100</v>
      </c>
      <c r="B26" s="77" t="s">
        <v>348</v>
      </c>
      <c r="C26" s="78">
        <f t="shared" si="1"/>
        <v>0</v>
      </c>
      <c r="D26" s="79"/>
      <c r="E26" s="79"/>
      <c r="F26" s="79"/>
      <c r="G26" s="22">
        <f t="shared" si="3"/>
        <v>0</v>
      </c>
    </row>
    <row r="27" spans="1:7" hidden="1" x14ac:dyDescent="0.2">
      <c r="A27" s="72">
        <v>14000000</v>
      </c>
      <c r="B27" s="73" t="s">
        <v>349</v>
      </c>
      <c r="C27" s="74">
        <f t="shared" si="1"/>
        <v>0</v>
      </c>
      <c r="D27" s="75">
        <f>D28+D30</f>
        <v>0</v>
      </c>
      <c r="E27" s="75">
        <f t="shared" ref="E27:F27" si="9">E28+E30</f>
        <v>0</v>
      </c>
      <c r="F27" s="75">
        <f t="shared" si="9"/>
        <v>0</v>
      </c>
      <c r="G27" s="22">
        <f t="shared" si="3"/>
        <v>0</v>
      </c>
    </row>
    <row r="28" spans="1:7" hidden="1" x14ac:dyDescent="0.2">
      <c r="A28" s="72">
        <v>14020000</v>
      </c>
      <c r="B28" s="73" t="s">
        <v>350</v>
      </c>
      <c r="C28" s="74">
        <f t="shared" si="1"/>
        <v>0</v>
      </c>
      <c r="D28" s="75">
        <f>D29</f>
        <v>0</v>
      </c>
      <c r="E28" s="75">
        <f t="shared" ref="E28:F28" si="10">E29</f>
        <v>0</v>
      </c>
      <c r="F28" s="75">
        <f t="shared" si="10"/>
        <v>0</v>
      </c>
      <c r="G28" s="22">
        <f t="shared" si="3"/>
        <v>0</v>
      </c>
    </row>
    <row r="29" spans="1:7" hidden="1" x14ac:dyDescent="0.2">
      <c r="A29" s="76">
        <v>14021900</v>
      </c>
      <c r="B29" s="77" t="s">
        <v>351</v>
      </c>
      <c r="C29" s="78">
        <f t="shared" si="1"/>
        <v>0</v>
      </c>
      <c r="D29" s="79"/>
      <c r="E29" s="79"/>
      <c r="F29" s="79"/>
      <c r="G29" s="22">
        <f t="shared" si="3"/>
        <v>0</v>
      </c>
    </row>
    <row r="30" spans="1:7" ht="25.5" hidden="1" x14ac:dyDescent="0.2">
      <c r="A30" s="72">
        <v>14030000</v>
      </c>
      <c r="B30" s="73" t="s">
        <v>352</v>
      </c>
      <c r="C30" s="74">
        <f t="shared" si="1"/>
        <v>0</v>
      </c>
      <c r="D30" s="75">
        <f>D31+D32</f>
        <v>0</v>
      </c>
      <c r="E30" s="75">
        <f t="shared" ref="E30:F30" si="11">E31+E32</f>
        <v>0</v>
      </c>
      <c r="F30" s="75">
        <f t="shared" si="11"/>
        <v>0</v>
      </c>
      <c r="G30" s="22">
        <f t="shared" si="3"/>
        <v>0</v>
      </c>
    </row>
    <row r="31" spans="1:7" hidden="1" x14ac:dyDescent="0.2">
      <c r="A31" s="76">
        <v>14031900</v>
      </c>
      <c r="B31" s="77" t="s">
        <v>351</v>
      </c>
      <c r="C31" s="78">
        <f t="shared" si="1"/>
        <v>0</v>
      </c>
      <c r="D31" s="79"/>
      <c r="E31" s="79"/>
      <c r="F31" s="79"/>
      <c r="G31" s="22">
        <f t="shared" si="3"/>
        <v>0</v>
      </c>
    </row>
    <row r="32" spans="1:7" ht="25.5" hidden="1" x14ac:dyDescent="0.2">
      <c r="A32" s="76">
        <v>14040000</v>
      </c>
      <c r="B32" s="77" t="s">
        <v>353</v>
      </c>
      <c r="C32" s="78">
        <f t="shared" si="1"/>
        <v>0</v>
      </c>
      <c r="D32" s="79"/>
      <c r="E32" s="79"/>
      <c r="F32" s="79"/>
      <c r="G32" s="22">
        <f t="shared" si="3"/>
        <v>0</v>
      </c>
    </row>
    <row r="33" spans="1:7" ht="25.5" hidden="1" x14ac:dyDescent="0.2">
      <c r="A33" s="72">
        <v>18000000</v>
      </c>
      <c r="B33" s="73" t="s">
        <v>354</v>
      </c>
      <c r="C33" s="74">
        <f t="shared" si="1"/>
        <v>0</v>
      </c>
      <c r="D33" s="75">
        <f>D34+D45+D47</f>
        <v>0</v>
      </c>
      <c r="E33" s="75">
        <f t="shared" ref="E33:F33" si="12">E34+E45+E47</f>
        <v>0</v>
      </c>
      <c r="F33" s="75">
        <f t="shared" si="12"/>
        <v>0</v>
      </c>
      <c r="G33" s="22">
        <f t="shared" si="3"/>
        <v>0</v>
      </c>
    </row>
    <row r="34" spans="1:7" hidden="1" x14ac:dyDescent="0.2">
      <c r="A34" s="72">
        <v>18010000</v>
      </c>
      <c r="B34" s="73" t="s">
        <v>355</v>
      </c>
      <c r="C34" s="74">
        <f t="shared" si="1"/>
        <v>0</v>
      </c>
      <c r="D34" s="75">
        <f>SUM(D35:D44)</f>
        <v>0</v>
      </c>
      <c r="E34" s="75">
        <f t="shared" ref="E34:F34" si="13">SUM(E35:E44)</f>
        <v>0</v>
      </c>
      <c r="F34" s="75">
        <f t="shared" si="13"/>
        <v>0</v>
      </c>
      <c r="G34" s="22">
        <f t="shared" si="3"/>
        <v>0</v>
      </c>
    </row>
    <row r="35" spans="1:7" ht="25.5" hidden="1" x14ac:dyDescent="0.2">
      <c r="A35" s="76">
        <v>18010100</v>
      </c>
      <c r="B35" s="77" t="s">
        <v>356</v>
      </c>
      <c r="C35" s="78">
        <f t="shared" si="1"/>
        <v>0</v>
      </c>
      <c r="D35" s="79"/>
      <c r="E35" s="79"/>
      <c r="F35" s="79"/>
      <c r="G35" s="22">
        <f t="shared" si="3"/>
        <v>0</v>
      </c>
    </row>
    <row r="36" spans="1:7" ht="25.5" hidden="1" x14ac:dyDescent="0.2">
      <c r="A36" s="76">
        <v>18010200</v>
      </c>
      <c r="B36" s="77" t="s">
        <v>357</v>
      </c>
      <c r="C36" s="78">
        <f t="shared" si="1"/>
        <v>0</v>
      </c>
      <c r="D36" s="79"/>
      <c r="E36" s="79"/>
      <c r="F36" s="79"/>
      <c r="G36" s="22">
        <f t="shared" si="3"/>
        <v>0</v>
      </c>
    </row>
    <row r="37" spans="1:7" ht="25.5" hidden="1" x14ac:dyDescent="0.2">
      <c r="A37" s="76">
        <v>18010300</v>
      </c>
      <c r="B37" s="77" t="s">
        <v>358</v>
      </c>
      <c r="C37" s="78">
        <f t="shared" si="1"/>
        <v>0</v>
      </c>
      <c r="D37" s="79"/>
      <c r="E37" s="79"/>
      <c r="F37" s="79"/>
      <c r="G37" s="22">
        <f t="shared" si="3"/>
        <v>0</v>
      </c>
    </row>
    <row r="38" spans="1:7" ht="25.5" hidden="1" x14ac:dyDescent="0.2">
      <c r="A38" s="76">
        <v>18010400</v>
      </c>
      <c r="B38" s="77" t="s">
        <v>359</v>
      </c>
      <c r="C38" s="78">
        <f t="shared" si="1"/>
        <v>0</v>
      </c>
      <c r="D38" s="79"/>
      <c r="E38" s="79"/>
      <c r="F38" s="79"/>
      <c r="G38" s="22">
        <f t="shared" si="3"/>
        <v>0</v>
      </c>
    </row>
    <row r="39" spans="1:7" hidden="1" x14ac:dyDescent="0.2">
      <c r="A39" s="76">
        <v>18010500</v>
      </c>
      <c r="B39" s="77" t="s">
        <v>360</v>
      </c>
      <c r="C39" s="78">
        <f t="shared" si="1"/>
        <v>0</v>
      </c>
      <c r="D39" s="79"/>
      <c r="E39" s="79"/>
      <c r="F39" s="79"/>
      <c r="G39" s="22">
        <f t="shared" si="3"/>
        <v>0</v>
      </c>
    </row>
    <row r="40" spans="1:7" hidden="1" x14ac:dyDescent="0.2">
      <c r="A40" s="76">
        <v>18010600</v>
      </c>
      <c r="B40" s="77" t="s">
        <v>361</v>
      </c>
      <c r="C40" s="78">
        <f t="shared" si="1"/>
        <v>0</v>
      </c>
      <c r="D40" s="79"/>
      <c r="E40" s="79"/>
      <c r="F40" s="79"/>
      <c r="G40" s="22">
        <f t="shared" si="3"/>
        <v>0</v>
      </c>
    </row>
    <row r="41" spans="1:7" hidden="1" x14ac:dyDescent="0.2">
      <c r="A41" s="76">
        <v>18010700</v>
      </c>
      <c r="B41" s="77" t="s">
        <v>362</v>
      </c>
      <c r="C41" s="78">
        <f t="shared" si="1"/>
        <v>0</v>
      </c>
      <c r="D41" s="79"/>
      <c r="E41" s="79"/>
      <c r="F41" s="79"/>
      <c r="G41" s="22">
        <f t="shared" si="3"/>
        <v>0</v>
      </c>
    </row>
    <row r="42" spans="1:7" hidden="1" x14ac:dyDescent="0.2">
      <c r="A42" s="76">
        <v>18010900</v>
      </c>
      <c r="B42" s="77" t="s">
        <v>363</v>
      </c>
      <c r="C42" s="78">
        <f t="shared" si="1"/>
        <v>0</v>
      </c>
      <c r="D42" s="79"/>
      <c r="E42" s="79"/>
      <c r="F42" s="79"/>
      <c r="G42" s="22">
        <f t="shared" si="3"/>
        <v>0</v>
      </c>
    </row>
    <row r="43" spans="1:7" hidden="1" x14ac:dyDescent="0.2">
      <c r="A43" s="76">
        <v>18011000</v>
      </c>
      <c r="B43" s="77" t="s">
        <v>364</v>
      </c>
      <c r="C43" s="78">
        <f t="shared" si="1"/>
        <v>0</v>
      </c>
      <c r="D43" s="79"/>
      <c r="E43" s="79"/>
      <c r="F43" s="79"/>
      <c r="G43" s="22">
        <f t="shared" si="3"/>
        <v>0</v>
      </c>
    </row>
    <row r="44" spans="1:7" hidden="1" x14ac:dyDescent="0.2">
      <c r="A44" s="76">
        <v>18011100</v>
      </c>
      <c r="B44" s="77" t="s">
        <v>365</v>
      </c>
      <c r="C44" s="78">
        <f t="shared" si="1"/>
        <v>0</v>
      </c>
      <c r="D44" s="79"/>
      <c r="E44" s="79"/>
      <c r="F44" s="79"/>
      <c r="G44" s="22">
        <f t="shared" si="3"/>
        <v>0</v>
      </c>
    </row>
    <row r="45" spans="1:7" hidden="1" x14ac:dyDescent="0.2">
      <c r="A45" s="72">
        <v>18030000</v>
      </c>
      <c r="B45" s="73" t="s">
        <v>366</v>
      </c>
      <c r="C45" s="74">
        <f t="shared" si="1"/>
        <v>0</v>
      </c>
      <c r="D45" s="75">
        <f>D46</f>
        <v>0</v>
      </c>
      <c r="E45" s="75">
        <f t="shared" ref="E45:F45" si="14">E46</f>
        <v>0</v>
      </c>
      <c r="F45" s="75">
        <f t="shared" si="14"/>
        <v>0</v>
      </c>
      <c r="G45" s="22">
        <f t="shared" si="3"/>
        <v>0</v>
      </c>
    </row>
    <row r="46" spans="1:7" hidden="1" x14ac:dyDescent="0.2">
      <c r="A46" s="76">
        <v>18030200</v>
      </c>
      <c r="B46" s="77" t="s">
        <v>367</v>
      </c>
      <c r="C46" s="78">
        <f t="shared" si="1"/>
        <v>0</v>
      </c>
      <c r="D46" s="79"/>
      <c r="E46" s="79"/>
      <c r="F46" s="79"/>
      <c r="G46" s="22">
        <f t="shared" si="3"/>
        <v>0</v>
      </c>
    </row>
    <row r="47" spans="1:7" hidden="1" x14ac:dyDescent="0.2">
      <c r="A47" s="72">
        <v>18050000</v>
      </c>
      <c r="B47" s="73" t="s">
        <v>368</v>
      </c>
      <c r="C47" s="74">
        <f t="shared" si="1"/>
        <v>0</v>
      </c>
      <c r="D47" s="75">
        <f>SUM(D48:D50)</f>
        <v>0</v>
      </c>
      <c r="E47" s="75">
        <f t="shared" ref="E47:F47" si="15">SUM(E48:E50)</f>
        <v>0</v>
      </c>
      <c r="F47" s="75">
        <f t="shared" si="15"/>
        <v>0</v>
      </c>
      <c r="G47" s="22">
        <f t="shared" si="3"/>
        <v>0</v>
      </c>
    </row>
    <row r="48" spans="1:7" hidden="1" x14ac:dyDescent="0.2">
      <c r="A48" s="76">
        <v>18050300</v>
      </c>
      <c r="B48" s="77" t="s">
        <v>369</v>
      </c>
      <c r="C48" s="78">
        <f t="shared" si="1"/>
        <v>0</v>
      </c>
      <c r="D48" s="79"/>
      <c r="E48" s="79"/>
      <c r="F48" s="79"/>
      <c r="G48" s="22">
        <f t="shared" si="3"/>
        <v>0</v>
      </c>
    </row>
    <row r="49" spans="1:7" hidden="1" x14ac:dyDescent="0.2">
      <c r="A49" s="76">
        <v>18050400</v>
      </c>
      <c r="B49" s="77" t="s">
        <v>370</v>
      </c>
      <c r="C49" s="78">
        <f t="shared" si="1"/>
        <v>0</v>
      </c>
      <c r="D49" s="79"/>
      <c r="E49" s="79"/>
      <c r="F49" s="79"/>
      <c r="G49" s="22">
        <f t="shared" si="3"/>
        <v>0</v>
      </c>
    </row>
    <row r="50" spans="1:7" ht="38.25" hidden="1" x14ac:dyDescent="0.2">
      <c r="A50" s="76">
        <v>18050500</v>
      </c>
      <c r="B50" s="77" t="s">
        <v>371</v>
      </c>
      <c r="C50" s="78">
        <f t="shared" si="1"/>
        <v>0</v>
      </c>
      <c r="D50" s="79"/>
      <c r="E50" s="79"/>
      <c r="F50" s="79"/>
      <c r="G50" s="22">
        <f t="shared" si="3"/>
        <v>0</v>
      </c>
    </row>
    <row r="51" spans="1:7" hidden="1" x14ac:dyDescent="0.2">
      <c r="A51" s="72">
        <v>19000000</v>
      </c>
      <c r="B51" s="73" t="s">
        <v>372</v>
      </c>
      <c r="C51" s="74">
        <f t="shared" si="1"/>
        <v>0</v>
      </c>
      <c r="D51" s="75">
        <v>0</v>
      </c>
      <c r="E51" s="75">
        <v>0</v>
      </c>
      <c r="F51" s="75">
        <v>0</v>
      </c>
      <c r="G51" s="22">
        <f t="shared" si="3"/>
        <v>0</v>
      </c>
    </row>
    <row r="52" spans="1:7" hidden="1" x14ac:dyDescent="0.2">
      <c r="A52" s="72">
        <v>19010000</v>
      </c>
      <c r="B52" s="73" t="s">
        <v>373</v>
      </c>
      <c r="C52" s="74">
        <f t="shared" si="1"/>
        <v>0</v>
      </c>
      <c r="D52" s="75">
        <v>0</v>
      </c>
      <c r="E52" s="75">
        <v>0</v>
      </c>
      <c r="F52" s="75">
        <v>0</v>
      </c>
      <c r="G52" s="22">
        <f t="shared" si="3"/>
        <v>0</v>
      </c>
    </row>
    <row r="53" spans="1:7" ht="38.25" hidden="1" x14ac:dyDescent="0.2">
      <c r="A53" s="76">
        <v>19010100</v>
      </c>
      <c r="B53" s="77" t="s">
        <v>374</v>
      </c>
      <c r="C53" s="78">
        <f t="shared" si="1"/>
        <v>0</v>
      </c>
      <c r="D53" s="79"/>
      <c r="E53" s="79"/>
      <c r="F53" s="79"/>
      <c r="G53" s="22">
        <f t="shared" si="3"/>
        <v>0</v>
      </c>
    </row>
    <row r="54" spans="1:7" ht="38.25" hidden="1" x14ac:dyDescent="0.2">
      <c r="A54" s="76">
        <v>19010300</v>
      </c>
      <c r="B54" s="77" t="s">
        <v>375</v>
      </c>
      <c r="C54" s="78">
        <f t="shared" si="1"/>
        <v>0</v>
      </c>
      <c r="D54" s="79"/>
      <c r="E54" s="79"/>
      <c r="F54" s="79"/>
      <c r="G54" s="22">
        <f t="shared" si="3"/>
        <v>0</v>
      </c>
    </row>
    <row r="55" spans="1:7" hidden="1" x14ac:dyDescent="0.2">
      <c r="A55" s="72">
        <v>20000000</v>
      </c>
      <c r="B55" s="73" t="s">
        <v>376</v>
      </c>
      <c r="C55" s="74">
        <f t="shared" si="1"/>
        <v>0</v>
      </c>
      <c r="D55" s="75">
        <f>D56+D62+D74+D78</f>
        <v>0</v>
      </c>
      <c r="E55" s="75">
        <f t="shared" ref="E55:F55" si="16">E56+E62+E74+E78</f>
        <v>0</v>
      </c>
      <c r="F55" s="75">
        <f t="shared" si="16"/>
        <v>0</v>
      </c>
      <c r="G55" s="22">
        <f t="shared" si="3"/>
        <v>0</v>
      </c>
    </row>
    <row r="56" spans="1:7" hidden="1" x14ac:dyDescent="0.2">
      <c r="A56" s="72">
        <v>21000000</v>
      </c>
      <c r="B56" s="73" t="s">
        <v>377</v>
      </c>
      <c r="C56" s="74">
        <f t="shared" si="1"/>
        <v>0</v>
      </c>
      <c r="D56" s="75">
        <f>D57+D59</f>
        <v>0</v>
      </c>
      <c r="E56" s="75">
        <f t="shared" ref="E56:F56" si="17">E57+E59</f>
        <v>0</v>
      </c>
      <c r="F56" s="75">
        <f t="shared" si="17"/>
        <v>0</v>
      </c>
      <c r="G56" s="22">
        <f t="shared" si="3"/>
        <v>0</v>
      </c>
    </row>
    <row r="57" spans="1:7" ht="51" hidden="1" x14ac:dyDescent="0.2">
      <c r="A57" s="72">
        <v>21010000</v>
      </c>
      <c r="B57" s="73" t="s">
        <v>378</v>
      </c>
      <c r="C57" s="74">
        <f t="shared" si="1"/>
        <v>0</v>
      </c>
      <c r="D57" s="75">
        <f>D58</f>
        <v>0</v>
      </c>
      <c r="E57" s="75">
        <f t="shared" ref="E57:F57" si="18">E58</f>
        <v>0</v>
      </c>
      <c r="F57" s="75">
        <f t="shared" si="18"/>
        <v>0</v>
      </c>
      <c r="G57" s="22">
        <f t="shared" si="3"/>
        <v>0</v>
      </c>
    </row>
    <row r="58" spans="1:7" ht="25.5" hidden="1" x14ac:dyDescent="0.2">
      <c r="A58" s="76">
        <v>21010300</v>
      </c>
      <c r="B58" s="77" t="s">
        <v>379</v>
      </c>
      <c r="C58" s="78">
        <f t="shared" si="1"/>
        <v>0</v>
      </c>
      <c r="D58" s="79"/>
      <c r="E58" s="79"/>
      <c r="F58" s="79"/>
      <c r="G58" s="22">
        <f t="shared" si="3"/>
        <v>0</v>
      </c>
    </row>
    <row r="59" spans="1:7" hidden="1" x14ac:dyDescent="0.2">
      <c r="A59" s="72">
        <v>21080000</v>
      </c>
      <c r="B59" s="73" t="s">
        <v>380</v>
      </c>
      <c r="C59" s="74">
        <f t="shared" si="1"/>
        <v>0</v>
      </c>
      <c r="D59" s="75">
        <f>D60+D61</f>
        <v>0</v>
      </c>
      <c r="E59" s="75">
        <f t="shared" ref="E59:F59" si="19">E60+E61</f>
        <v>0</v>
      </c>
      <c r="F59" s="75">
        <f t="shared" si="19"/>
        <v>0</v>
      </c>
      <c r="G59" s="22">
        <f t="shared" si="3"/>
        <v>0</v>
      </c>
    </row>
    <row r="60" spans="1:7" hidden="1" x14ac:dyDescent="0.2">
      <c r="A60" s="76">
        <v>21081100</v>
      </c>
      <c r="B60" s="77" t="s">
        <v>381</v>
      </c>
      <c r="C60" s="78">
        <f t="shared" si="1"/>
        <v>0</v>
      </c>
      <c r="D60" s="79"/>
      <c r="E60" s="79"/>
      <c r="F60" s="79"/>
      <c r="G60" s="22">
        <f t="shared" si="3"/>
        <v>0</v>
      </c>
    </row>
    <row r="61" spans="1:7" ht="25.5" hidden="1" x14ac:dyDescent="0.2">
      <c r="A61" s="76">
        <v>21081500</v>
      </c>
      <c r="B61" s="77" t="s">
        <v>382</v>
      </c>
      <c r="C61" s="78">
        <f t="shared" si="1"/>
        <v>0</v>
      </c>
      <c r="D61" s="79"/>
      <c r="E61" s="79"/>
      <c r="F61" s="79"/>
      <c r="G61" s="22">
        <f t="shared" si="3"/>
        <v>0</v>
      </c>
    </row>
    <row r="62" spans="1:7" ht="25.5" hidden="1" x14ac:dyDescent="0.2">
      <c r="A62" s="72">
        <v>22000000</v>
      </c>
      <c r="B62" s="73" t="s">
        <v>383</v>
      </c>
      <c r="C62" s="74">
        <f t="shared" si="1"/>
        <v>0</v>
      </c>
      <c r="D62" s="75">
        <f>D63+D67+D69</f>
        <v>0</v>
      </c>
      <c r="E62" s="75">
        <f t="shared" ref="E62:F62" si="20">E63+E67+E69</f>
        <v>0</v>
      </c>
      <c r="F62" s="75">
        <f t="shared" si="20"/>
        <v>0</v>
      </c>
      <c r="G62" s="22">
        <f t="shared" si="3"/>
        <v>0</v>
      </c>
    </row>
    <row r="63" spans="1:7" hidden="1" x14ac:dyDescent="0.2">
      <c r="A63" s="72">
        <v>22010000</v>
      </c>
      <c r="B63" s="73" t="s">
        <v>384</v>
      </c>
      <c r="C63" s="74">
        <f t="shared" si="1"/>
        <v>0</v>
      </c>
      <c r="D63" s="75">
        <f>D64+D65+D66</f>
        <v>0</v>
      </c>
      <c r="E63" s="75">
        <f t="shared" ref="E63:F63" si="21">E64+E65+E66</f>
        <v>0</v>
      </c>
      <c r="F63" s="75">
        <f t="shared" si="21"/>
        <v>0</v>
      </c>
      <c r="G63" s="22">
        <f t="shared" si="3"/>
        <v>0</v>
      </c>
    </row>
    <row r="64" spans="1:7" ht="25.5" hidden="1" x14ac:dyDescent="0.2">
      <c r="A64" s="76">
        <v>22010300</v>
      </c>
      <c r="B64" s="77" t="s">
        <v>385</v>
      </c>
      <c r="C64" s="78">
        <f t="shared" si="1"/>
        <v>0</v>
      </c>
      <c r="D64" s="79"/>
      <c r="E64" s="79"/>
      <c r="F64" s="79"/>
      <c r="G64" s="22">
        <f t="shared" si="3"/>
        <v>0</v>
      </c>
    </row>
    <row r="65" spans="1:7" hidden="1" x14ac:dyDescent="0.2">
      <c r="A65" s="76">
        <v>22012500</v>
      </c>
      <c r="B65" s="77" t="s">
        <v>386</v>
      </c>
      <c r="C65" s="78">
        <f t="shared" si="1"/>
        <v>0</v>
      </c>
      <c r="D65" s="79"/>
      <c r="E65" s="79"/>
      <c r="F65" s="79"/>
      <c r="G65" s="22">
        <f t="shared" si="3"/>
        <v>0</v>
      </c>
    </row>
    <row r="66" spans="1:7" ht="25.5" hidden="1" x14ac:dyDescent="0.2">
      <c r="A66" s="76">
        <v>22012600</v>
      </c>
      <c r="B66" s="77" t="s">
        <v>387</v>
      </c>
      <c r="C66" s="78">
        <f t="shared" si="1"/>
        <v>0</v>
      </c>
      <c r="D66" s="79"/>
      <c r="E66" s="79"/>
      <c r="F66" s="79"/>
      <c r="G66" s="22">
        <f t="shared" si="3"/>
        <v>0</v>
      </c>
    </row>
    <row r="67" spans="1:7" ht="25.5" hidden="1" x14ac:dyDescent="0.2">
      <c r="A67" s="72">
        <v>22080000</v>
      </c>
      <c r="B67" s="73" t="s">
        <v>388</v>
      </c>
      <c r="C67" s="74">
        <f t="shared" si="1"/>
        <v>0</v>
      </c>
      <c r="D67" s="75">
        <f>D68</f>
        <v>0</v>
      </c>
      <c r="E67" s="75">
        <f t="shared" ref="E67:F67" si="22">E68</f>
        <v>0</v>
      </c>
      <c r="F67" s="75">
        <f t="shared" si="22"/>
        <v>0</v>
      </c>
      <c r="G67" s="22">
        <f t="shared" si="3"/>
        <v>0</v>
      </c>
    </row>
    <row r="68" spans="1:7" ht="25.5" hidden="1" x14ac:dyDescent="0.2">
      <c r="A68" s="76">
        <v>22080400</v>
      </c>
      <c r="B68" s="77" t="s">
        <v>389</v>
      </c>
      <c r="C68" s="78">
        <f t="shared" si="1"/>
        <v>0</v>
      </c>
      <c r="D68" s="79"/>
      <c r="E68" s="79"/>
      <c r="F68" s="79"/>
      <c r="G68" s="22">
        <f t="shared" si="3"/>
        <v>0</v>
      </c>
    </row>
    <row r="69" spans="1:7" hidden="1" x14ac:dyDescent="0.2">
      <c r="A69" s="72">
        <v>22090000</v>
      </c>
      <c r="B69" s="73" t="s">
        <v>390</v>
      </c>
      <c r="C69" s="74">
        <f t="shared" si="1"/>
        <v>0</v>
      </c>
      <c r="D69" s="75">
        <f>SUM(D70:D73)</f>
        <v>0</v>
      </c>
      <c r="E69" s="75">
        <f t="shared" ref="E69:F69" si="23">SUM(E70:E73)</f>
        <v>0</v>
      </c>
      <c r="F69" s="75">
        <f t="shared" si="23"/>
        <v>0</v>
      </c>
      <c r="G69" s="22">
        <f t="shared" si="3"/>
        <v>0</v>
      </c>
    </row>
    <row r="70" spans="1:7" ht="38.25" hidden="1" x14ac:dyDescent="0.2">
      <c r="A70" s="76">
        <v>22090100</v>
      </c>
      <c r="B70" s="77" t="s">
        <v>391</v>
      </c>
      <c r="C70" s="78">
        <f t="shared" si="1"/>
        <v>0</v>
      </c>
      <c r="D70" s="79"/>
      <c r="E70" s="79"/>
      <c r="F70" s="79"/>
      <c r="G70" s="22">
        <f t="shared" si="3"/>
        <v>0</v>
      </c>
    </row>
    <row r="71" spans="1:7" hidden="1" x14ac:dyDescent="0.2">
      <c r="A71" s="76">
        <v>22090200</v>
      </c>
      <c r="B71" s="77" t="s">
        <v>392</v>
      </c>
      <c r="C71" s="78">
        <f t="shared" si="1"/>
        <v>0</v>
      </c>
      <c r="D71" s="79"/>
      <c r="E71" s="79"/>
      <c r="F71" s="79"/>
      <c r="G71" s="22">
        <f t="shared" si="3"/>
        <v>0</v>
      </c>
    </row>
    <row r="72" spans="1:7" ht="25.5" hidden="1" x14ac:dyDescent="0.2">
      <c r="A72" s="76">
        <v>22090400</v>
      </c>
      <c r="B72" s="77" t="s">
        <v>393</v>
      </c>
      <c r="C72" s="78">
        <f t="shared" si="1"/>
        <v>0</v>
      </c>
      <c r="D72" s="79"/>
      <c r="E72" s="79"/>
      <c r="F72" s="79"/>
      <c r="G72" s="22">
        <f t="shared" si="3"/>
        <v>0</v>
      </c>
    </row>
    <row r="73" spans="1:7" ht="51" hidden="1" x14ac:dyDescent="0.2">
      <c r="A73" s="76">
        <v>22130000</v>
      </c>
      <c r="B73" s="77" t="s">
        <v>394</v>
      </c>
      <c r="C73" s="78">
        <f t="shared" si="1"/>
        <v>0</v>
      </c>
      <c r="D73" s="79"/>
      <c r="E73" s="79"/>
      <c r="F73" s="79"/>
      <c r="G73" s="22">
        <f t="shared" si="3"/>
        <v>0</v>
      </c>
    </row>
    <row r="74" spans="1:7" hidden="1" x14ac:dyDescent="0.2">
      <c r="A74" s="72">
        <v>24000000</v>
      </c>
      <c r="B74" s="73" t="s">
        <v>395</v>
      </c>
      <c r="C74" s="74">
        <f t="shared" si="1"/>
        <v>0</v>
      </c>
      <c r="D74" s="75">
        <f>D75</f>
        <v>0</v>
      </c>
      <c r="E74" s="75">
        <f t="shared" ref="E74:F74" si="24">E75</f>
        <v>0</v>
      </c>
      <c r="F74" s="75">
        <f t="shared" si="24"/>
        <v>0</v>
      </c>
      <c r="G74" s="22">
        <f t="shared" si="3"/>
        <v>0</v>
      </c>
    </row>
    <row r="75" spans="1:7" hidden="1" x14ac:dyDescent="0.2">
      <c r="A75" s="72">
        <v>24060000</v>
      </c>
      <c r="B75" s="73" t="s">
        <v>380</v>
      </c>
      <c r="C75" s="74">
        <f t="shared" si="1"/>
        <v>0</v>
      </c>
      <c r="D75" s="75">
        <f>SUM(D76:D77)</f>
        <v>0</v>
      </c>
      <c r="E75" s="75">
        <f t="shared" ref="E75:F75" si="25">SUM(E76:E77)</f>
        <v>0</v>
      </c>
      <c r="F75" s="75">
        <f t="shared" si="25"/>
        <v>0</v>
      </c>
      <c r="G75" s="22">
        <f t="shared" si="3"/>
        <v>0</v>
      </c>
    </row>
    <row r="76" spans="1:7" hidden="1" x14ac:dyDescent="0.2">
      <c r="A76" s="76">
        <v>24060300</v>
      </c>
      <c r="B76" s="77" t="s">
        <v>380</v>
      </c>
      <c r="C76" s="78">
        <f t="shared" si="1"/>
        <v>0</v>
      </c>
      <c r="D76" s="79"/>
      <c r="E76" s="79"/>
      <c r="F76" s="79"/>
      <c r="G76" s="22">
        <f t="shared" si="3"/>
        <v>0</v>
      </c>
    </row>
    <row r="77" spans="1:7" ht="38.25" hidden="1" x14ac:dyDescent="0.2">
      <c r="A77" s="76">
        <v>24062100</v>
      </c>
      <c r="B77" s="77" t="s">
        <v>396</v>
      </c>
      <c r="C77" s="78">
        <f t="shared" ref="C77:C108" si="26">D77+E77</f>
        <v>0</v>
      </c>
      <c r="D77" s="79"/>
      <c r="E77" s="79"/>
      <c r="F77" s="79"/>
      <c r="G77" s="22">
        <f t="shared" si="3"/>
        <v>0</v>
      </c>
    </row>
    <row r="78" spans="1:7" hidden="1" x14ac:dyDescent="0.2">
      <c r="A78" s="72">
        <v>25000000</v>
      </c>
      <c r="B78" s="73" t="s">
        <v>397</v>
      </c>
      <c r="C78" s="74">
        <f t="shared" si="26"/>
        <v>0</v>
      </c>
      <c r="D78" s="75">
        <f>D79+D82</f>
        <v>0</v>
      </c>
      <c r="E78" s="75">
        <f t="shared" ref="E78:F78" si="27">E79+E82</f>
        <v>0</v>
      </c>
      <c r="F78" s="75">
        <f t="shared" si="27"/>
        <v>0</v>
      </c>
      <c r="G78" s="22">
        <f t="shared" ref="G78:G107" si="28">SUM(C78:F78)</f>
        <v>0</v>
      </c>
    </row>
    <row r="79" spans="1:7" ht="25.5" hidden="1" x14ac:dyDescent="0.2">
      <c r="A79" s="72">
        <v>25010000</v>
      </c>
      <c r="B79" s="73" t="s">
        <v>398</v>
      </c>
      <c r="C79" s="74">
        <f t="shared" si="26"/>
        <v>0</v>
      </c>
      <c r="D79" s="75">
        <f>SUM(D80:D81)</f>
        <v>0</v>
      </c>
      <c r="E79" s="75">
        <f t="shared" ref="E79:F79" si="29">SUM(E80:E81)</f>
        <v>0</v>
      </c>
      <c r="F79" s="75">
        <f t="shared" si="29"/>
        <v>0</v>
      </c>
      <c r="G79" s="22">
        <f t="shared" si="28"/>
        <v>0</v>
      </c>
    </row>
    <row r="80" spans="1:7" ht="25.5" hidden="1" x14ac:dyDescent="0.2">
      <c r="A80" s="76">
        <v>25010100</v>
      </c>
      <c r="B80" s="77" t="s">
        <v>399</v>
      </c>
      <c r="C80" s="78">
        <f t="shared" si="26"/>
        <v>0</v>
      </c>
      <c r="D80" s="79"/>
      <c r="E80" s="79"/>
      <c r="F80" s="79"/>
      <c r="G80" s="22">
        <f t="shared" si="28"/>
        <v>0</v>
      </c>
    </row>
    <row r="81" spans="1:7" ht="25.5" hidden="1" x14ac:dyDescent="0.2">
      <c r="A81" s="76">
        <v>25010300</v>
      </c>
      <c r="B81" s="77" t="s">
        <v>400</v>
      </c>
      <c r="C81" s="78">
        <f t="shared" si="26"/>
        <v>0</v>
      </c>
      <c r="D81" s="79"/>
      <c r="E81" s="79"/>
      <c r="F81" s="79"/>
      <c r="G81" s="22">
        <f t="shared" si="28"/>
        <v>0</v>
      </c>
    </row>
    <row r="82" spans="1:7" hidden="1" x14ac:dyDescent="0.2">
      <c r="A82" s="72">
        <v>25020000</v>
      </c>
      <c r="B82" s="73" t="s">
        <v>401</v>
      </c>
      <c r="C82" s="74">
        <f t="shared" si="26"/>
        <v>0</v>
      </c>
      <c r="D82" s="75">
        <f>D83</f>
        <v>0</v>
      </c>
      <c r="E82" s="75">
        <f t="shared" ref="E82:F82" si="30">E83</f>
        <v>0</v>
      </c>
      <c r="F82" s="75">
        <f t="shared" si="30"/>
        <v>0</v>
      </c>
      <c r="G82" s="22">
        <f t="shared" si="28"/>
        <v>0</v>
      </c>
    </row>
    <row r="83" spans="1:7" ht="51" hidden="1" x14ac:dyDescent="0.2">
      <c r="A83" s="76">
        <v>25020200</v>
      </c>
      <c r="B83" s="77" t="s">
        <v>402</v>
      </c>
      <c r="C83" s="78">
        <f t="shared" si="26"/>
        <v>0</v>
      </c>
      <c r="D83" s="79"/>
      <c r="E83" s="79"/>
      <c r="F83" s="79"/>
      <c r="G83" s="22">
        <f t="shared" si="28"/>
        <v>0</v>
      </c>
    </row>
    <row r="84" spans="1:7" hidden="1" x14ac:dyDescent="0.2">
      <c r="A84" s="72">
        <v>30000000</v>
      </c>
      <c r="B84" s="73" t="s">
        <v>403</v>
      </c>
      <c r="C84" s="74">
        <f t="shared" si="26"/>
        <v>0</v>
      </c>
      <c r="D84" s="75">
        <f>D85+D88</f>
        <v>0</v>
      </c>
      <c r="E84" s="75">
        <f t="shared" ref="E84:F84" si="31">E85+E88</f>
        <v>0</v>
      </c>
      <c r="F84" s="75">
        <f t="shared" si="31"/>
        <v>0</v>
      </c>
      <c r="G84" s="22">
        <f t="shared" si="28"/>
        <v>0</v>
      </c>
    </row>
    <row r="85" spans="1:7" hidden="1" x14ac:dyDescent="0.2">
      <c r="A85" s="72">
        <v>31000000</v>
      </c>
      <c r="B85" s="73" t="s">
        <v>404</v>
      </c>
      <c r="C85" s="74">
        <f t="shared" si="26"/>
        <v>0</v>
      </c>
      <c r="D85" s="75">
        <f>D86+D88</f>
        <v>0</v>
      </c>
      <c r="E85" s="75">
        <f t="shared" ref="E85:F85" si="32">E86+E88</f>
        <v>0</v>
      </c>
      <c r="F85" s="75">
        <f t="shared" si="32"/>
        <v>0</v>
      </c>
      <c r="G85" s="22">
        <f t="shared" si="28"/>
        <v>0</v>
      </c>
    </row>
    <row r="86" spans="1:7" ht="51" hidden="1" x14ac:dyDescent="0.2">
      <c r="A86" s="72">
        <v>31010000</v>
      </c>
      <c r="B86" s="73" t="s">
        <v>405</v>
      </c>
      <c r="C86" s="74">
        <f t="shared" si="26"/>
        <v>0</v>
      </c>
      <c r="D86" s="75">
        <f>D87</f>
        <v>0</v>
      </c>
      <c r="E86" s="75">
        <f t="shared" ref="E86:F86" si="33">E87</f>
        <v>0</v>
      </c>
      <c r="F86" s="75">
        <f t="shared" si="33"/>
        <v>0</v>
      </c>
      <c r="G86" s="22">
        <f t="shared" si="28"/>
        <v>0</v>
      </c>
    </row>
    <row r="87" spans="1:7" ht="51" hidden="1" x14ac:dyDescent="0.2">
      <c r="A87" s="76">
        <v>31010200</v>
      </c>
      <c r="B87" s="77" t="s">
        <v>406</v>
      </c>
      <c r="C87" s="78">
        <f t="shared" si="26"/>
        <v>0</v>
      </c>
      <c r="D87" s="79"/>
      <c r="E87" s="79"/>
      <c r="F87" s="79"/>
      <c r="G87" s="22">
        <f t="shared" si="28"/>
        <v>0</v>
      </c>
    </row>
    <row r="88" spans="1:7" hidden="1" x14ac:dyDescent="0.2">
      <c r="A88" s="72">
        <v>33000000</v>
      </c>
      <c r="B88" s="73" t="s">
        <v>407</v>
      </c>
      <c r="C88" s="74">
        <f t="shared" si="26"/>
        <v>0</v>
      </c>
      <c r="D88" s="75">
        <f>D89</f>
        <v>0</v>
      </c>
      <c r="E88" s="75">
        <f t="shared" ref="E88:F88" si="34">E89</f>
        <v>0</v>
      </c>
      <c r="F88" s="75">
        <f t="shared" si="34"/>
        <v>0</v>
      </c>
      <c r="G88" s="22">
        <f t="shared" si="28"/>
        <v>0</v>
      </c>
    </row>
    <row r="89" spans="1:7" hidden="1" x14ac:dyDescent="0.2">
      <c r="A89" s="72">
        <v>33010000</v>
      </c>
      <c r="B89" s="73" t="s">
        <v>408</v>
      </c>
      <c r="C89" s="74">
        <f t="shared" si="26"/>
        <v>0</v>
      </c>
      <c r="D89" s="75">
        <f>D90</f>
        <v>0</v>
      </c>
      <c r="E89" s="75">
        <f t="shared" ref="E89:F89" si="35">E90</f>
        <v>0</v>
      </c>
      <c r="F89" s="75">
        <f t="shared" si="35"/>
        <v>0</v>
      </c>
      <c r="G89" s="22">
        <f t="shared" si="28"/>
        <v>0</v>
      </c>
    </row>
    <row r="90" spans="1:7" ht="51" hidden="1" x14ac:dyDescent="0.2">
      <c r="A90" s="76">
        <v>33010100</v>
      </c>
      <c r="B90" s="77" t="s">
        <v>409</v>
      </c>
      <c r="C90" s="78">
        <f t="shared" si="26"/>
        <v>0</v>
      </c>
      <c r="D90" s="79"/>
      <c r="E90" s="79"/>
      <c r="F90" s="79"/>
      <c r="G90" s="22">
        <f t="shared" si="28"/>
        <v>0</v>
      </c>
    </row>
    <row r="91" spans="1:7" hidden="1" x14ac:dyDescent="0.2">
      <c r="A91" s="118"/>
      <c r="B91" s="80" t="s">
        <v>410</v>
      </c>
      <c r="C91" s="74">
        <f t="shared" si="26"/>
        <v>0</v>
      </c>
      <c r="D91" s="74">
        <f>D13+D55+D84</f>
        <v>0</v>
      </c>
      <c r="E91" s="74">
        <f t="shared" ref="E91:F91" si="36">E13+E55+E84</f>
        <v>0</v>
      </c>
      <c r="F91" s="74">
        <f t="shared" si="36"/>
        <v>0</v>
      </c>
      <c r="G91" s="22">
        <f t="shared" si="28"/>
        <v>0</v>
      </c>
    </row>
    <row r="92" spans="1:7" x14ac:dyDescent="0.2">
      <c r="A92" s="72">
        <v>40000000</v>
      </c>
      <c r="B92" s="73" t="s">
        <v>411</v>
      </c>
      <c r="C92" s="74">
        <f t="shared" si="26"/>
        <v>2136974</v>
      </c>
      <c r="D92" s="75">
        <f>D93</f>
        <v>2136974</v>
      </c>
      <c r="E92" s="75">
        <f t="shared" ref="E92:F94" si="37">E93</f>
        <v>0</v>
      </c>
      <c r="F92" s="75">
        <f t="shared" si="37"/>
        <v>0</v>
      </c>
      <c r="G92" s="22">
        <f t="shared" si="28"/>
        <v>4273948</v>
      </c>
    </row>
    <row r="93" spans="1:7" x14ac:dyDescent="0.2">
      <c r="A93" s="72">
        <v>41000000</v>
      </c>
      <c r="B93" s="73" t="s">
        <v>412</v>
      </c>
      <c r="C93" s="74">
        <f t="shared" si="26"/>
        <v>2136974</v>
      </c>
      <c r="D93" s="75">
        <f>D94+D96+D103</f>
        <v>2136974</v>
      </c>
      <c r="E93" s="75">
        <f t="shared" ref="E93:F93" si="38">E94+E96+E103</f>
        <v>0</v>
      </c>
      <c r="F93" s="75">
        <f t="shared" si="38"/>
        <v>0</v>
      </c>
      <c r="G93" s="22">
        <f t="shared" si="28"/>
        <v>4273948</v>
      </c>
    </row>
    <row r="94" spans="1:7" hidden="1" x14ac:dyDescent="0.2">
      <c r="A94" s="72">
        <v>41020000</v>
      </c>
      <c r="B94" s="73" t="s">
        <v>413</v>
      </c>
      <c r="C94" s="74">
        <f t="shared" si="26"/>
        <v>0</v>
      </c>
      <c r="D94" s="75">
        <f>D95</f>
        <v>0</v>
      </c>
      <c r="E94" s="75">
        <f t="shared" si="37"/>
        <v>0</v>
      </c>
      <c r="F94" s="75">
        <f t="shared" si="37"/>
        <v>0</v>
      </c>
      <c r="G94" s="22">
        <f t="shared" si="28"/>
        <v>0</v>
      </c>
    </row>
    <row r="95" spans="1:7" hidden="1" x14ac:dyDescent="0.2">
      <c r="A95" s="76">
        <v>41020100</v>
      </c>
      <c r="B95" s="77" t="s">
        <v>414</v>
      </c>
      <c r="C95" s="78">
        <f t="shared" si="26"/>
        <v>0</v>
      </c>
      <c r="D95" s="79"/>
      <c r="E95" s="79"/>
      <c r="F95" s="79"/>
      <c r="G95" s="22">
        <f t="shared" si="28"/>
        <v>0</v>
      </c>
    </row>
    <row r="96" spans="1:7" x14ac:dyDescent="0.2">
      <c r="A96" s="72">
        <v>41030000</v>
      </c>
      <c r="B96" s="73" t="s">
        <v>415</v>
      </c>
      <c r="C96" s="74">
        <f t="shared" si="26"/>
        <v>2136974</v>
      </c>
      <c r="D96" s="75">
        <f>SUM(D97:D100)</f>
        <v>2136974</v>
      </c>
      <c r="E96" s="75">
        <f t="shared" ref="E96:F96" si="39">SUM(E97:E100)</f>
        <v>0</v>
      </c>
      <c r="F96" s="75">
        <f t="shared" si="39"/>
        <v>0</v>
      </c>
      <c r="G96" s="22">
        <f t="shared" si="28"/>
        <v>4273948</v>
      </c>
    </row>
    <row r="97" spans="1:7" hidden="1" x14ac:dyDescent="0.2">
      <c r="A97" s="76">
        <v>41033900</v>
      </c>
      <c r="B97" s="77" t="s">
        <v>416</v>
      </c>
      <c r="C97" s="78">
        <f t="shared" si="26"/>
        <v>0</v>
      </c>
      <c r="D97" s="79"/>
      <c r="E97" s="79"/>
      <c r="F97" s="79"/>
      <c r="G97" s="22">
        <f t="shared" si="28"/>
        <v>0</v>
      </c>
    </row>
    <row r="98" spans="1:7" ht="25.5" hidden="1" x14ac:dyDescent="0.2">
      <c r="A98" s="76">
        <v>41034500</v>
      </c>
      <c r="B98" s="77" t="s">
        <v>448</v>
      </c>
      <c r="C98" s="78">
        <f t="shared" si="26"/>
        <v>0</v>
      </c>
      <c r="D98" s="79"/>
      <c r="E98" s="79"/>
      <c r="F98" s="79"/>
      <c r="G98" s="22">
        <f t="shared" si="28"/>
        <v>0</v>
      </c>
    </row>
    <row r="99" spans="1:7" ht="38.25" hidden="1" x14ac:dyDescent="0.2">
      <c r="A99" s="76">
        <v>41035500</v>
      </c>
      <c r="B99" s="77" t="s">
        <v>467</v>
      </c>
      <c r="C99" s="78">
        <f t="shared" ref="C99:C100" si="40">D99+E99</f>
        <v>0</v>
      </c>
      <c r="D99" s="79"/>
      <c r="E99" s="79"/>
      <c r="F99" s="79"/>
      <c r="G99" s="22">
        <f t="shared" si="28"/>
        <v>0</v>
      </c>
    </row>
    <row r="100" spans="1:7" ht="38.25" x14ac:dyDescent="0.2">
      <c r="A100" s="76">
        <v>41035600</v>
      </c>
      <c r="B100" s="77" t="s">
        <v>470</v>
      </c>
      <c r="C100" s="78">
        <f t="shared" si="40"/>
        <v>2136974</v>
      </c>
      <c r="D100" s="79">
        <v>2136974</v>
      </c>
      <c r="E100" s="79"/>
      <c r="F100" s="79"/>
      <c r="G100" s="22">
        <f t="shared" si="28"/>
        <v>4273948</v>
      </c>
    </row>
    <row r="101" spans="1:7" hidden="1" x14ac:dyDescent="0.2">
      <c r="A101" s="72">
        <v>41040000</v>
      </c>
      <c r="B101" s="73" t="s">
        <v>417</v>
      </c>
      <c r="C101" s="74">
        <f t="shared" si="26"/>
        <v>0</v>
      </c>
      <c r="D101" s="75">
        <f>D102</f>
        <v>0</v>
      </c>
      <c r="E101" s="75">
        <f t="shared" ref="E101:F101" si="41">E102</f>
        <v>0</v>
      </c>
      <c r="F101" s="75">
        <f t="shared" si="41"/>
        <v>0</v>
      </c>
      <c r="G101" s="22">
        <f t="shared" si="28"/>
        <v>0</v>
      </c>
    </row>
    <row r="102" spans="1:7" ht="38.25" hidden="1" x14ac:dyDescent="0.2">
      <c r="A102" s="76">
        <v>41040200</v>
      </c>
      <c r="B102" s="77" t="s">
        <v>418</v>
      </c>
      <c r="C102" s="78">
        <f t="shared" si="26"/>
        <v>0</v>
      </c>
      <c r="D102" s="79"/>
      <c r="E102" s="79"/>
      <c r="F102" s="79"/>
      <c r="G102" s="22">
        <f t="shared" si="28"/>
        <v>0</v>
      </c>
    </row>
    <row r="103" spans="1:7" hidden="1" x14ac:dyDescent="0.2">
      <c r="A103" s="72">
        <v>41050000</v>
      </c>
      <c r="B103" s="73" t="s">
        <v>419</v>
      </c>
      <c r="C103" s="74">
        <f t="shared" si="26"/>
        <v>0</v>
      </c>
      <c r="D103" s="75">
        <f>SUM(D104:D107)</f>
        <v>0</v>
      </c>
      <c r="E103" s="75">
        <f t="shared" ref="E103:F103" si="42">SUM(E104:E107)</f>
        <v>0</v>
      </c>
      <c r="F103" s="75">
        <f t="shared" si="42"/>
        <v>0</v>
      </c>
      <c r="G103" s="22">
        <f t="shared" si="28"/>
        <v>0</v>
      </c>
    </row>
    <row r="104" spans="1:7" ht="25.5" hidden="1" x14ac:dyDescent="0.2">
      <c r="A104" s="76">
        <v>41051000</v>
      </c>
      <c r="B104" s="77" t="s">
        <v>263</v>
      </c>
      <c r="C104" s="78">
        <f t="shared" si="26"/>
        <v>0</v>
      </c>
      <c r="D104" s="79"/>
      <c r="E104" s="79"/>
      <c r="F104" s="79"/>
      <c r="G104" s="22">
        <f t="shared" si="28"/>
        <v>0</v>
      </c>
    </row>
    <row r="105" spans="1:7" ht="38.25" hidden="1" x14ac:dyDescent="0.2">
      <c r="A105" s="76">
        <v>41051200</v>
      </c>
      <c r="B105" s="77" t="s">
        <v>264</v>
      </c>
      <c r="C105" s="78">
        <f t="shared" si="26"/>
        <v>0</v>
      </c>
      <c r="D105" s="79"/>
      <c r="E105" s="79"/>
      <c r="F105" s="79"/>
      <c r="G105" s="22">
        <f t="shared" si="28"/>
        <v>0</v>
      </c>
    </row>
    <row r="106" spans="1:7" hidden="1" x14ac:dyDescent="0.2">
      <c r="A106" s="76">
        <v>41053900</v>
      </c>
      <c r="B106" s="77" t="s">
        <v>420</v>
      </c>
      <c r="C106" s="78">
        <f t="shared" si="26"/>
        <v>0</v>
      </c>
      <c r="D106" s="79"/>
      <c r="E106" s="79"/>
      <c r="F106" s="79"/>
      <c r="G106" s="22">
        <f t="shared" si="28"/>
        <v>0</v>
      </c>
    </row>
    <row r="107" spans="1:7" ht="38.25" hidden="1" x14ac:dyDescent="0.2">
      <c r="A107" s="76">
        <v>41055000</v>
      </c>
      <c r="B107" s="77" t="s">
        <v>421</v>
      </c>
      <c r="C107" s="78">
        <f t="shared" si="26"/>
        <v>0</v>
      </c>
      <c r="D107" s="79"/>
      <c r="E107" s="79"/>
      <c r="F107" s="79"/>
      <c r="G107" s="22">
        <f t="shared" si="28"/>
        <v>0</v>
      </c>
    </row>
    <row r="108" spans="1:7" x14ac:dyDescent="0.2">
      <c r="A108" s="81" t="s">
        <v>213</v>
      </c>
      <c r="B108" s="80" t="s">
        <v>422</v>
      </c>
      <c r="C108" s="74">
        <f t="shared" si="26"/>
        <v>2136974</v>
      </c>
      <c r="D108" s="74">
        <f>D91+D92</f>
        <v>2136974</v>
      </c>
      <c r="E108" s="74">
        <f t="shared" ref="E108:F108" si="43">E91+E92</f>
        <v>0</v>
      </c>
      <c r="F108" s="74">
        <f t="shared" si="43"/>
        <v>0</v>
      </c>
      <c r="G108" s="22">
        <v>1</v>
      </c>
    </row>
    <row r="110" spans="1:7" x14ac:dyDescent="0.2">
      <c r="B110" s="2" t="s">
        <v>265</v>
      </c>
      <c r="E110" s="2" t="s">
        <v>266</v>
      </c>
    </row>
    <row r="111" spans="1:7" x14ac:dyDescent="0.2">
      <c r="B111" s="2"/>
      <c r="E111" s="2"/>
    </row>
    <row r="112" spans="1:7" s="196" customFormat="1" x14ac:dyDescent="0.2">
      <c r="B112" s="196" t="s">
        <v>497</v>
      </c>
      <c r="E112" s="196" t="s">
        <v>498</v>
      </c>
    </row>
  </sheetData>
  <autoFilter ref="A12:G108">
    <filterColumn colId="6">
      <customFilters>
        <customFilter operator="notEqual" val="0"/>
      </customFilters>
    </filterColumn>
  </autoFilter>
  <mergeCells count="9">
    <mergeCell ref="A5:F5"/>
    <mergeCell ref="A9:A11"/>
    <mergeCell ref="B9:B11"/>
    <mergeCell ref="C9:C11"/>
    <mergeCell ref="D9:D11"/>
    <mergeCell ref="E9:F9"/>
    <mergeCell ref="E10:E11"/>
    <mergeCell ref="F10:F11"/>
    <mergeCell ref="B6:E6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zoomScaleNormal="100" workbookViewId="0">
      <selection activeCell="D3" sqref="D3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ht="12" customHeight="1" x14ac:dyDescent="0.2">
      <c r="D1" s="21" t="s">
        <v>276</v>
      </c>
    </row>
    <row r="2" spans="1:6" x14ac:dyDescent="0.2">
      <c r="D2" s="21" t="s">
        <v>499</v>
      </c>
    </row>
    <row r="3" spans="1:6" x14ac:dyDescent="0.2">
      <c r="D3" s="301" t="s">
        <v>500</v>
      </c>
    </row>
    <row r="5" spans="1:6" ht="25.5" customHeight="1" x14ac:dyDescent="0.2">
      <c r="A5" s="197" t="s">
        <v>443</v>
      </c>
      <c r="B5" s="198"/>
      <c r="C5" s="198"/>
      <c r="D5" s="198"/>
      <c r="E5" s="198"/>
      <c r="F5" s="198"/>
    </row>
    <row r="6" spans="1:6" ht="16.5" customHeight="1" x14ac:dyDescent="0.2">
      <c r="A6" s="191"/>
      <c r="B6" s="202" t="s">
        <v>496</v>
      </c>
      <c r="C6" s="202"/>
      <c r="D6" s="202"/>
      <c r="E6" s="202"/>
      <c r="F6" s="192"/>
    </row>
    <row r="7" spans="1:6" ht="15.75" customHeight="1" x14ac:dyDescent="0.2">
      <c r="B7" s="105" t="s">
        <v>259</v>
      </c>
      <c r="C7" s="88"/>
      <c r="D7" s="88"/>
      <c r="E7" s="88"/>
      <c r="F7" s="88"/>
    </row>
    <row r="8" spans="1:6" x14ac:dyDescent="0.2">
      <c r="B8" s="20" t="s">
        <v>215</v>
      </c>
      <c r="F8" s="1" t="s">
        <v>261</v>
      </c>
    </row>
    <row r="9" spans="1:6" x14ac:dyDescent="0.2">
      <c r="A9" s="199" t="s">
        <v>262</v>
      </c>
      <c r="B9" s="199" t="s">
        <v>277</v>
      </c>
      <c r="C9" s="200" t="s">
        <v>226</v>
      </c>
      <c r="D9" s="199" t="s">
        <v>5</v>
      </c>
      <c r="E9" s="199" t="s">
        <v>12</v>
      </c>
      <c r="F9" s="199"/>
    </row>
    <row r="10" spans="1:6" x14ac:dyDescent="0.2">
      <c r="A10" s="199"/>
      <c r="B10" s="199"/>
      <c r="C10" s="199"/>
      <c r="D10" s="199"/>
      <c r="E10" s="199" t="s">
        <v>6</v>
      </c>
      <c r="F10" s="199" t="s">
        <v>13</v>
      </c>
    </row>
    <row r="11" spans="1:6" x14ac:dyDescent="0.2">
      <c r="A11" s="199"/>
      <c r="B11" s="199"/>
      <c r="C11" s="199"/>
      <c r="D11" s="199"/>
      <c r="E11" s="199"/>
      <c r="F11" s="199"/>
    </row>
    <row r="12" spans="1:6" x14ac:dyDescent="0.2">
      <c r="A12" s="89">
        <v>1</v>
      </c>
      <c r="B12" s="89">
        <v>2</v>
      </c>
      <c r="C12" s="90">
        <v>3</v>
      </c>
      <c r="D12" s="89">
        <v>4</v>
      </c>
      <c r="E12" s="89">
        <v>5</v>
      </c>
      <c r="F12" s="89">
        <v>6</v>
      </c>
    </row>
    <row r="13" spans="1:6" ht="21" customHeight="1" x14ac:dyDescent="0.2">
      <c r="A13" s="203" t="s">
        <v>278</v>
      </c>
      <c r="B13" s="204"/>
      <c r="C13" s="204"/>
      <c r="D13" s="204"/>
      <c r="E13" s="204"/>
      <c r="F13" s="205"/>
    </row>
    <row r="14" spans="1:6" x14ac:dyDescent="0.2">
      <c r="A14" s="72">
        <v>200000</v>
      </c>
      <c r="B14" s="73" t="s">
        <v>279</v>
      </c>
      <c r="C14" s="74">
        <f>D14+E14</f>
        <v>1237179.24</v>
      </c>
      <c r="D14" s="75">
        <f>D15</f>
        <v>-989317.00000000023</v>
      </c>
      <c r="E14" s="75">
        <f t="shared" ref="E14:F14" si="0">E15</f>
        <v>2226496.2400000002</v>
      </c>
      <c r="F14" s="75">
        <f t="shared" si="0"/>
        <v>2226496.2400000002</v>
      </c>
    </row>
    <row r="15" spans="1:6" ht="25.5" x14ac:dyDescent="0.2">
      <c r="A15" s="72">
        <v>208000</v>
      </c>
      <c r="B15" s="73" t="s">
        <v>280</v>
      </c>
      <c r="C15" s="74">
        <f>D15+E15</f>
        <v>1237179.24</v>
      </c>
      <c r="D15" s="75">
        <f>D16+D17</f>
        <v>-989317.00000000023</v>
      </c>
      <c r="E15" s="75">
        <f t="shared" ref="E15:F15" si="1">E16+E17</f>
        <v>2226496.2400000002</v>
      </c>
      <c r="F15" s="75">
        <f t="shared" si="1"/>
        <v>2226496.2400000002</v>
      </c>
    </row>
    <row r="16" spans="1:6" x14ac:dyDescent="0.2">
      <c r="A16" s="76">
        <v>208100</v>
      </c>
      <c r="B16" s="77" t="s">
        <v>281</v>
      </c>
      <c r="C16" s="78">
        <f>D16+E16</f>
        <v>1237179.24</v>
      </c>
      <c r="D16" s="79">
        <v>1237179.24</v>
      </c>
      <c r="E16" s="79"/>
      <c r="F16" s="79"/>
    </row>
    <row r="17" spans="1:9" ht="38.25" x14ac:dyDescent="0.2">
      <c r="A17" s="76">
        <v>208400</v>
      </c>
      <c r="B17" s="77" t="s">
        <v>282</v>
      </c>
      <c r="C17" s="78">
        <f>D17+E17</f>
        <v>0</v>
      </c>
      <c r="D17" s="79">
        <v>-2226496.2400000002</v>
      </c>
      <c r="E17" s="79">
        <v>2226496.2400000002</v>
      </c>
      <c r="F17" s="79">
        <v>2226496.2400000002</v>
      </c>
    </row>
    <row r="18" spans="1:9" x14ac:dyDescent="0.2">
      <c r="A18" s="81" t="s">
        <v>213</v>
      </c>
      <c r="B18" s="80" t="s">
        <v>283</v>
      </c>
      <c r="C18" s="74">
        <f>C14</f>
        <v>1237179.24</v>
      </c>
      <c r="D18" s="74">
        <f t="shared" ref="D18:F18" si="2">D14</f>
        <v>-989317.00000000023</v>
      </c>
      <c r="E18" s="74">
        <f t="shared" si="2"/>
        <v>2226496.2400000002</v>
      </c>
      <c r="F18" s="74">
        <f t="shared" si="2"/>
        <v>2226496.2400000002</v>
      </c>
    </row>
    <row r="19" spans="1:9" ht="21" customHeight="1" x14ac:dyDescent="0.2">
      <c r="A19" s="203" t="s">
        <v>284</v>
      </c>
      <c r="B19" s="204"/>
      <c r="C19" s="204"/>
      <c r="D19" s="204"/>
      <c r="E19" s="204"/>
      <c r="F19" s="205"/>
    </row>
    <row r="20" spans="1:9" x14ac:dyDescent="0.2">
      <c r="A20" s="72">
        <v>600000</v>
      </c>
      <c r="B20" s="73" t="s">
        <v>285</v>
      </c>
      <c r="C20" s="74">
        <f>D20+E20</f>
        <v>1237179.24</v>
      </c>
      <c r="D20" s="75">
        <f>D21</f>
        <v>-989317.00000000023</v>
      </c>
      <c r="E20" s="75">
        <f t="shared" ref="E20:F20" si="3">E21</f>
        <v>2226496.2400000002</v>
      </c>
      <c r="F20" s="75">
        <f t="shared" si="3"/>
        <v>2226496.2400000002</v>
      </c>
    </row>
    <row r="21" spans="1:9" x14ac:dyDescent="0.2">
      <c r="A21" s="72">
        <v>602000</v>
      </c>
      <c r="B21" s="73" t="s">
        <v>286</v>
      </c>
      <c r="C21" s="74">
        <f>D21+E21</f>
        <v>1237179.24</v>
      </c>
      <c r="D21" s="75">
        <f>D22+D23</f>
        <v>-989317.00000000023</v>
      </c>
      <c r="E21" s="75">
        <f t="shared" ref="E21:F21" si="4">E22+E23</f>
        <v>2226496.2400000002</v>
      </c>
      <c r="F21" s="75">
        <f t="shared" si="4"/>
        <v>2226496.2400000002</v>
      </c>
    </row>
    <row r="22" spans="1:9" x14ac:dyDescent="0.2">
      <c r="A22" s="76">
        <v>602100</v>
      </c>
      <c r="B22" s="77" t="s">
        <v>281</v>
      </c>
      <c r="C22" s="78">
        <f>D22+E22</f>
        <v>1237179.24</v>
      </c>
      <c r="D22" s="79">
        <f>D16</f>
        <v>1237179.24</v>
      </c>
      <c r="E22" s="79">
        <f t="shared" ref="E22:F23" si="5">E16</f>
        <v>0</v>
      </c>
      <c r="F22" s="79">
        <f t="shared" si="5"/>
        <v>0</v>
      </c>
    </row>
    <row r="23" spans="1:9" ht="38.25" x14ac:dyDescent="0.2">
      <c r="A23" s="76">
        <v>602400</v>
      </c>
      <c r="B23" s="77" t="s">
        <v>282</v>
      </c>
      <c r="C23" s="78">
        <f>D23+E23</f>
        <v>0</v>
      </c>
      <c r="D23" s="79">
        <f>D17</f>
        <v>-2226496.2400000002</v>
      </c>
      <c r="E23" s="79">
        <f t="shared" si="5"/>
        <v>2226496.2400000002</v>
      </c>
      <c r="F23" s="79">
        <f t="shared" si="5"/>
        <v>2226496.2400000002</v>
      </c>
    </row>
    <row r="24" spans="1:9" x14ac:dyDescent="0.2">
      <c r="A24" s="81" t="s">
        <v>213</v>
      </c>
      <c r="B24" s="80" t="s">
        <v>283</v>
      </c>
      <c r="C24" s="74">
        <f>C20</f>
        <v>1237179.24</v>
      </c>
      <c r="D24" s="74">
        <f t="shared" ref="D24:F24" si="6">D20</f>
        <v>-989317.00000000023</v>
      </c>
      <c r="E24" s="74">
        <f t="shared" si="6"/>
        <v>2226496.2400000002</v>
      </c>
      <c r="F24" s="74">
        <f t="shared" si="6"/>
        <v>2226496.2400000002</v>
      </c>
    </row>
    <row r="26" spans="1:9" x14ac:dyDescent="0.2">
      <c r="B26" s="2" t="s">
        <v>265</v>
      </c>
      <c r="E26" s="2" t="s">
        <v>266</v>
      </c>
      <c r="I26" s="2"/>
    </row>
    <row r="28" spans="1:9" x14ac:dyDescent="0.2">
      <c r="A28" s="196"/>
      <c r="B28" s="196" t="s">
        <v>497</v>
      </c>
      <c r="C28" s="196"/>
      <c r="D28" s="196"/>
      <c r="E28" s="196" t="s">
        <v>498</v>
      </c>
      <c r="F28" s="196"/>
    </row>
  </sheetData>
  <mergeCells count="11">
    <mergeCell ref="A13:F13"/>
    <mergeCell ref="A19:F19"/>
    <mergeCell ref="A5:F5"/>
    <mergeCell ref="A9:A11"/>
    <mergeCell ref="B9:B11"/>
    <mergeCell ref="C9:C11"/>
    <mergeCell ref="D9:D11"/>
    <mergeCell ref="E9:F9"/>
    <mergeCell ref="E10:E11"/>
    <mergeCell ref="F10:F11"/>
    <mergeCell ref="B6:E6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00"/>
  <sheetViews>
    <sheetView view="pageBreakPreview" topLeftCell="E1" zoomScaleNormal="100" zoomScaleSheetLayoutView="100" workbookViewId="0">
      <selection activeCell="M3" sqref="M3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s="21" customFormat="1" x14ac:dyDescent="0.2">
      <c r="M1" s="21" t="s">
        <v>435</v>
      </c>
    </row>
    <row r="2" spans="1:17" s="21" customFormat="1" x14ac:dyDescent="0.2">
      <c r="M2" s="21" t="s">
        <v>499</v>
      </c>
    </row>
    <row r="3" spans="1:17" s="21" customFormat="1" x14ac:dyDescent="0.2">
      <c r="M3" s="301" t="s">
        <v>500</v>
      </c>
    </row>
    <row r="4" spans="1:17" s="21" customFormat="1" x14ac:dyDescent="0.2"/>
    <row r="5" spans="1:17" s="21" customFormat="1" x14ac:dyDescent="0.2">
      <c r="A5" s="202" t="s">
        <v>442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</row>
    <row r="6" spans="1:17" s="21" customFormat="1" x14ac:dyDescent="0.2">
      <c r="A6" s="206">
        <v>21547000000</v>
      </c>
      <c r="B6" s="206"/>
      <c r="D6" s="202" t="s">
        <v>496</v>
      </c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</row>
    <row r="7" spans="1:17" x14ac:dyDescent="0.2">
      <c r="A7" s="20" t="s">
        <v>215</v>
      </c>
      <c r="C7" s="24"/>
      <c r="P7" s="1" t="s">
        <v>0</v>
      </c>
    </row>
    <row r="8" spans="1:17" x14ac:dyDescent="0.2">
      <c r="A8" s="207" t="s">
        <v>1</v>
      </c>
      <c r="B8" s="207" t="s">
        <v>2</v>
      </c>
      <c r="C8" s="207" t="s">
        <v>3</v>
      </c>
      <c r="D8" s="199" t="s">
        <v>4</v>
      </c>
      <c r="E8" s="199" t="s">
        <v>5</v>
      </c>
      <c r="F8" s="199"/>
      <c r="G8" s="199"/>
      <c r="H8" s="199"/>
      <c r="I8" s="199"/>
      <c r="J8" s="199" t="s">
        <v>12</v>
      </c>
      <c r="K8" s="199"/>
      <c r="L8" s="199"/>
      <c r="M8" s="199"/>
      <c r="N8" s="199"/>
      <c r="O8" s="199"/>
      <c r="P8" s="200" t="s">
        <v>14</v>
      </c>
    </row>
    <row r="9" spans="1:17" x14ac:dyDescent="0.2">
      <c r="A9" s="199"/>
      <c r="B9" s="199"/>
      <c r="C9" s="199"/>
      <c r="D9" s="199"/>
      <c r="E9" s="200" t="s">
        <v>6</v>
      </c>
      <c r="F9" s="199" t="s">
        <v>7</v>
      </c>
      <c r="G9" s="199" t="s">
        <v>8</v>
      </c>
      <c r="H9" s="199"/>
      <c r="I9" s="199" t="s">
        <v>11</v>
      </c>
      <c r="J9" s="200" t="s">
        <v>6</v>
      </c>
      <c r="K9" s="199" t="s">
        <v>13</v>
      </c>
      <c r="L9" s="199" t="s">
        <v>7</v>
      </c>
      <c r="M9" s="199" t="s">
        <v>8</v>
      </c>
      <c r="N9" s="199"/>
      <c r="O9" s="199" t="s">
        <v>11</v>
      </c>
      <c r="P9" s="199"/>
    </row>
    <row r="10" spans="1:17" x14ac:dyDescent="0.2">
      <c r="A10" s="199"/>
      <c r="B10" s="199"/>
      <c r="C10" s="199"/>
      <c r="D10" s="199"/>
      <c r="E10" s="199"/>
      <c r="F10" s="199"/>
      <c r="G10" s="199" t="s">
        <v>9</v>
      </c>
      <c r="H10" s="199" t="s">
        <v>10</v>
      </c>
      <c r="I10" s="199"/>
      <c r="J10" s="199"/>
      <c r="K10" s="199"/>
      <c r="L10" s="199"/>
      <c r="M10" s="199" t="s">
        <v>9</v>
      </c>
      <c r="N10" s="199" t="s">
        <v>10</v>
      </c>
      <c r="O10" s="199"/>
      <c r="P10" s="199"/>
    </row>
    <row r="11" spans="1:17" ht="44.25" customHeight="1" x14ac:dyDescent="0.2">
      <c r="A11" s="199"/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hidden="1" x14ac:dyDescent="0.2">
      <c r="A13" s="5" t="s">
        <v>15</v>
      </c>
      <c r="B13" s="6"/>
      <c r="C13" s="7"/>
      <c r="D13" s="8" t="s">
        <v>16</v>
      </c>
      <c r="E13" s="14">
        <f t="shared" ref="E13:E14" si="0">F13+I13</f>
        <v>0</v>
      </c>
      <c r="F13" s="10">
        <f>F14</f>
        <v>0</v>
      </c>
      <c r="G13" s="10">
        <f t="shared" ref="G13:I13" si="1">G14</f>
        <v>0</v>
      </c>
      <c r="H13" s="10">
        <f t="shared" si="1"/>
        <v>0</v>
      </c>
      <c r="I13" s="10">
        <f t="shared" si="1"/>
        <v>0</v>
      </c>
      <c r="J13" s="9">
        <f>K13+L13</f>
        <v>0</v>
      </c>
      <c r="K13" s="10">
        <f t="shared" ref="K13" si="2">K14</f>
        <v>0</v>
      </c>
      <c r="L13" s="10">
        <f t="shared" ref="L13" si="3">L14</f>
        <v>0</v>
      </c>
      <c r="M13" s="10">
        <f t="shared" ref="M13" si="4">M14</f>
        <v>0</v>
      </c>
      <c r="N13" s="10">
        <f t="shared" ref="N13" si="5">N14</f>
        <v>0</v>
      </c>
      <c r="O13" s="10">
        <f t="shared" ref="O13" si="6">O14</f>
        <v>0</v>
      </c>
      <c r="P13" s="9">
        <f>E13+J13</f>
        <v>0</v>
      </c>
      <c r="Q13" s="22">
        <f>SUM(E13:P13)</f>
        <v>0</v>
      </c>
    </row>
    <row r="14" spans="1:17" hidden="1" x14ac:dyDescent="0.2">
      <c r="A14" s="5" t="s">
        <v>17</v>
      </c>
      <c r="B14" s="6"/>
      <c r="C14" s="7"/>
      <c r="D14" s="8" t="s">
        <v>16</v>
      </c>
      <c r="E14" s="14">
        <f t="shared" si="0"/>
        <v>0</v>
      </c>
      <c r="F14" s="10">
        <f>SUM(F15:F26)</f>
        <v>0</v>
      </c>
      <c r="G14" s="10">
        <f>SUM(G15:G26)</f>
        <v>0</v>
      </c>
      <c r="H14" s="10">
        <f>SUM(H15:H26)</f>
        <v>0</v>
      </c>
      <c r="I14" s="10">
        <f>SUM(I15:I26)</f>
        <v>0</v>
      </c>
      <c r="J14" s="9">
        <f>K14+L14</f>
        <v>0</v>
      </c>
      <c r="K14" s="10">
        <f>SUM(K15:K26)</f>
        <v>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0</v>
      </c>
      <c r="P14" s="9">
        <f t="shared" ref="P14:P75" si="7">E14+J14</f>
        <v>0</v>
      </c>
      <c r="Q14" s="22">
        <f t="shared" ref="Q14:Q81" si="8">SUM(E14:P14)</f>
        <v>0</v>
      </c>
    </row>
    <row r="15" spans="1:17" ht="51" hidden="1" x14ac:dyDescent="0.2">
      <c r="A15" s="11" t="s">
        <v>18</v>
      </c>
      <c r="B15" s="11" t="s">
        <v>20</v>
      </c>
      <c r="C15" s="12" t="s">
        <v>19</v>
      </c>
      <c r="D15" s="13" t="s">
        <v>21</v>
      </c>
      <c r="E15" s="14">
        <f>F15+I15</f>
        <v>0</v>
      </c>
      <c r="F15" s="15"/>
      <c r="G15" s="15"/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7"/>
        <v>0</v>
      </c>
      <c r="Q15" s="22">
        <f t="shared" si="8"/>
        <v>0</v>
      </c>
    </row>
    <row r="16" spans="1:17" hidden="1" x14ac:dyDescent="0.2">
      <c r="A16" s="11" t="s">
        <v>22</v>
      </c>
      <c r="B16" s="11" t="s">
        <v>24</v>
      </c>
      <c r="C16" s="12" t="s">
        <v>23</v>
      </c>
      <c r="D16" s="13" t="s">
        <v>25</v>
      </c>
      <c r="E16" s="14">
        <f t="shared" ref="E16:E28" si="9">F16+I16</f>
        <v>0</v>
      </c>
      <c r="F16" s="15"/>
      <c r="G16" s="15"/>
      <c r="H16" s="15"/>
      <c r="I16" s="15"/>
      <c r="J16" s="14">
        <f t="shared" ref="J16:J26" si="10">L16+O16</f>
        <v>0</v>
      </c>
      <c r="K16" s="15"/>
      <c r="L16" s="15"/>
      <c r="M16" s="15"/>
      <c r="N16" s="15"/>
      <c r="O16" s="15"/>
      <c r="P16" s="14">
        <f t="shared" si="7"/>
        <v>0</v>
      </c>
      <c r="Q16" s="22">
        <f t="shared" si="8"/>
        <v>0</v>
      </c>
    </row>
    <row r="17" spans="1:17" s="21" customFormat="1" ht="25.5" hidden="1" x14ac:dyDescent="0.2">
      <c r="A17" s="11" t="s">
        <v>323</v>
      </c>
      <c r="B17" s="11">
        <v>6017</v>
      </c>
      <c r="C17" s="93" t="s">
        <v>188</v>
      </c>
      <c r="D17" s="13" t="s">
        <v>324</v>
      </c>
      <c r="E17" s="14">
        <f t="shared" si="9"/>
        <v>0</v>
      </c>
      <c r="F17" s="15"/>
      <c r="G17" s="15"/>
      <c r="H17" s="15"/>
      <c r="I17" s="15"/>
      <c r="J17" s="14">
        <f t="shared" si="10"/>
        <v>0</v>
      </c>
      <c r="K17" s="15"/>
      <c r="L17" s="15"/>
      <c r="M17" s="15"/>
      <c r="N17" s="15"/>
      <c r="O17" s="15"/>
      <c r="P17" s="14">
        <f t="shared" si="7"/>
        <v>0</v>
      </c>
      <c r="Q17" s="22">
        <f t="shared" si="8"/>
        <v>0</v>
      </c>
    </row>
    <row r="18" spans="1:17" hidden="1" x14ac:dyDescent="0.2">
      <c r="A18" s="86" t="s">
        <v>271</v>
      </c>
      <c r="B18" s="11" t="s">
        <v>195</v>
      </c>
      <c r="C18" s="12" t="s">
        <v>194</v>
      </c>
      <c r="D18" s="13" t="s">
        <v>196</v>
      </c>
      <c r="E18" s="14">
        <f>F18+I18</f>
        <v>0</v>
      </c>
      <c r="F18" s="15"/>
      <c r="G18" s="15"/>
      <c r="H18" s="15"/>
      <c r="I18" s="15"/>
      <c r="J18" s="14">
        <f t="shared" si="10"/>
        <v>0</v>
      </c>
      <c r="K18" s="15"/>
      <c r="L18" s="15"/>
      <c r="M18" s="15"/>
      <c r="N18" s="15"/>
      <c r="O18" s="15"/>
      <c r="P18" s="14">
        <f t="shared" si="7"/>
        <v>0</v>
      </c>
      <c r="Q18" s="22">
        <f t="shared" si="8"/>
        <v>0</v>
      </c>
    </row>
    <row r="19" spans="1:17" s="21" customFormat="1" hidden="1" x14ac:dyDescent="0.2">
      <c r="A19" s="86" t="s">
        <v>330</v>
      </c>
      <c r="B19" s="11" t="s">
        <v>429</v>
      </c>
      <c r="C19" s="12" t="s">
        <v>177</v>
      </c>
      <c r="D19" s="13" t="s">
        <v>430</v>
      </c>
      <c r="E19" s="14">
        <f>F19+I19</f>
        <v>0</v>
      </c>
      <c r="F19" s="15"/>
      <c r="G19" s="15"/>
      <c r="H19" s="15"/>
      <c r="I19" s="15"/>
      <c r="J19" s="14">
        <f t="shared" ref="J19" si="11">L19+O19</f>
        <v>0</v>
      </c>
      <c r="K19" s="15"/>
      <c r="L19" s="15"/>
      <c r="M19" s="15"/>
      <c r="N19" s="15"/>
      <c r="O19" s="15"/>
      <c r="P19" s="14">
        <f t="shared" ref="P19" si="12">E19+J19</f>
        <v>0</v>
      </c>
      <c r="Q19" s="22">
        <f t="shared" si="8"/>
        <v>0</v>
      </c>
    </row>
    <row r="20" spans="1:17" s="21" customFormat="1" ht="25.5" hidden="1" x14ac:dyDescent="0.2">
      <c r="A20" s="86" t="s">
        <v>459</v>
      </c>
      <c r="B20" s="11" t="s">
        <v>460</v>
      </c>
      <c r="C20" s="12" t="s">
        <v>181</v>
      </c>
      <c r="D20" s="13" t="s">
        <v>461</v>
      </c>
      <c r="E20" s="14">
        <f t="shared" ref="E20:E21" si="13">F20+I20</f>
        <v>0</v>
      </c>
      <c r="F20" s="15"/>
      <c r="G20" s="15"/>
      <c r="H20" s="15"/>
      <c r="I20" s="15"/>
      <c r="J20" s="14">
        <f t="shared" ref="J20:J21" si="14">L20+O20</f>
        <v>0</v>
      </c>
      <c r="K20" s="15"/>
      <c r="L20" s="15"/>
      <c r="M20" s="15"/>
      <c r="N20" s="15"/>
      <c r="O20" s="15"/>
      <c r="P20" s="14">
        <f t="shared" ref="P20:P21" si="15">E20+J20</f>
        <v>0</v>
      </c>
      <c r="Q20" s="22">
        <f t="shared" ref="Q20:Q21" si="16">SUM(E20:P20)</f>
        <v>0</v>
      </c>
    </row>
    <row r="21" spans="1:17" s="21" customFormat="1" ht="25.5" hidden="1" x14ac:dyDescent="0.2">
      <c r="A21" s="86" t="s">
        <v>462</v>
      </c>
      <c r="B21" s="11" t="s">
        <v>463</v>
      </c>
      <c r="C21" s="12" t="s">
        <v>464</v>
      </c>
      <c r="D21" s="13" t="s">
        <v>465</v>
      </c>
      <c r="E21" s="14">
        <f t="shared" si="13"/>
        <v>0</v>
      </c>
      <c r="F21" s="15"/>
      <c r="G21" s="15"/>
      <c r="H21" s="15"/>
      <c r="I21" s="15"/>
      <c r="J21" s="14">
        <f t="shared" si="14"/>
        <v>0</v>
      </c>
      <c r="K21" s="15"/>
      <c r="L21" s="15"/>
      <c r="M21" s="15"/>
      <c r="N21" s="15"/>
      <c r="O21" s="15"/>
      <c r="P21" s="14">
        <f t="shared" si="15"/>
        <v>0</v>
      </c>
      <c r="Q21" s="22">
        <f t="shared" si="16"/>
        <v>0</v>
      </c>
    </row>
    <row r="22" spans="1:17" hidden="1" x14ac:dyDescent="0.2">
      <c r="A22" s="11" t="s">
        <v>29</v>
      </c>
      <c r="B22" s="11" t="s">
        <v>31</v>
      </c>
      <c r="C22" s="12" t="s">
        <v>30</v>
      </c>
      <c r="D22" s="13" t="s">
        <v>32</v>
      </c>
      <c r="E22" s="14">
        <f t="shared" si="9"/>
        <v>0</v>
      </c>
      <c r="F22" s="15"/>
      <c r="G22" s="15"/>
      <c r="H22" s="15"/>
      <c r="I22" s="15"/>
      <c r="J22" s="14">
        <f t="shared" si="10"/>
        <v>0</v>
      </c>
      <c r="K22" s="15"/>
      <c r="L22" s="15"/>
      <c r="M22" s="15"/>
      <c r="N22" s="15"/>
      <c r="O22" s="15"/>
      <c r="P22" s="14">
        <f t="shared" si="7"/>
        <v>0</v>
      </c>
      <c r="Q22" s="22">
        <f t="shared" si="8"/>
        <v>0</v>
      </c>
    </row>
    <row r="23" spans="1:17" s="21" customFormat="1" ht="25.5" hidden="1" x14ac:dyDescent="0.2">
      <c r="A23" s="11" t="s">
        <v>426</v>
      </c>
      <c r="B23" s="11" t="s">
        <v>427</v>
      </c>
      <c r="C23" s="12" t="s">
        <v>181</v>
      </c>
      <c r="D23" s="13" t="s">
        <v>428</v>
      </c>
      <c r="E23" s="14">
        <f t="shared" ref="E23" si="17">F23+I23</f>
        <v>0</v>
      </c>
      <c r="F23" s="15"/>
      <c r="G23" s="15"/>
      <c r="H23" s="15"/>
      <c r="I23" s="15"/>
      <c r="J23" s="14">
        <f t="shared" ref="J23" si="18">L23+O23</f>
        <v>0</v>
      </c>
      <c r="K23" s="15"/>
      <c r="L23" s="15"/>
      <c r="M23" s="15"/>
      <c r="N23" s="15"/>
      <c r="O23" s="15"/>
      <c r="P23" s="14">
        <f t="shared" ref="P23" si="19">E23+J23</f>
        <v>0</v>
      </c>
      <c r="Q23" s="22">
        <f t="shared" si="8"/>
        <v>0</v>
      </c>
    </row>
    <row r="24" spans="1:17" ht="25.5" hidden="1" x14ac:dyDescent="0.2">
      <c r="A24" s="11" t="s">
        <v>36</v>
      </c>
      <c r="B24" s="11" t="s">
        <v>38</v>
      </c>
      <c r="C24" s="12" t="s">
        <v>37</v>
      </c>
      <c r="D24" s="13" t="s">
        <v>39</v>
      </c>
      <c r="E24" s="14">
        <f t="shared" si="9"/>
        <v>0</v>
      </c>
      <c r="F24" s="15"/>
      <c r="G24" s="15"/>
      <c r="H24" s="15"/>
      <c r="I24" s="15"/>
      <c r="J24" s="14">
        <f t="shared" si="10"/>
        <v>0</v>
      </c>
      <c r="K24" s="15"/>
      <c r="L24" s="15"/>
      <c r="M24" s="15"/>
      <c r="N24" s="15"/>
      <c r="O24" s="15"/>
      <c r="P24" s="14">
        <f t="shared" si="7"/>
        <v>0</v>
      </c>
      <c r="Q24" s="22">
        <f t="shared" si="8"/>
        <v>0</v>
      </c>
    </row>
    <row r="25" spans="1:17" hidden="1" x14ac:dyDescent="0.2">
      <c r="A25" s="11" t="s">
        <v>40</v>
      </c>
      <c r="B25" s="11" t="s">
        <v>41</v>
      </c>
      <c r="C25" s="12" t="s">
        <v>37</v>
      </c>
      <c r="D25" s="13" t="s">
        <v>42</v>
      </c>
      <c r="E25" s="14">
        <f t="shared" si="9"/>
        <v>0</v>
      </c>
      <c r="F25" s="15"/>
      <c r="G25" s="15"/>
      <c r="H25" s="15"/>
      <c r="I25" s="15"/>
      <c r="J25" s="14">
        <f t="shared" si="10"/>
        <v>0</v>
      </c>
      <c r="K25" s="15"/>
      <c r="L25" s="15"/>
      <c r="M25" s="15"/>
      <c r="N25" s="15"/>
      <c r="O25" s="15"/>
      <c r="P25" s="14">
        <f t="shared" si="7"/>
        <v>0</v>
      </c>
      <c r="Q25" s="22">
        <f t="shared" si="8"/>
        <v>0</v>
      </c>
    </row>
    <row r="26" spans="1:17" hidden="1" x14ac:dyDescent="0.2">
      <c r="A26" s="11" t="s">
        <v>43</v>
      </c>
      <c r="B26" s="11" t="s">
        <v>44</v>
      </c>
      <c r="C26" s="12" t="s">
        <v>37</v>
      </c>
      <c r="D26" s="13" t="s">
        <v>45</v>
      </c>
      <c r="E26" s="14">
        <f t="shared" si="9"/>
        <v>0</v>
      </c>
      <c r="F26" s="15"/>
      <c r="G26" s="15"/>
      <c r="H26" s="15"/>
      <c r="I26" s="15"/>
      <c r="J26" s="14">
        <f t="shared" si="10"/>
        <v>0</v>
      </c>
      <c r="K26" s="15"/>
      <c r="L26" s="15"/>
      <c r="M26" s="15"/>
      <c r="N26" s="15"/>
      <c r="O26" s="15"/>
      <c r="P26" s="14">
        <f t="shared" si="7"/>
        <v>0</v>
      </c>
      <c r="Q26" s="22">
        <f t="shared" si="8"/>
        <v>0</v>
      </c>
    </row>
    <row r="27" spans="1:17" x14ac:dyDescent="0.2">
      <c r="A27" s="5" t="s">
        <v>46</v>
      </c>
      <c r="B27" s="6"/>
      <c r="C27" s="7"/>
      <c r="D27" s="8" t="s">
        <v>216</v>
      </c>
      <c r="E27" s="14">
        <f t="shared" si="9"/>
        <v>893436</v>
      </c>
      <c r="F27" s="10">
        <f>F28</f>
        <v>877301.26</v>
      </c>
      <c r="G27" s="10">
        <f t="shared" ref="G27:I27" si="20">G28</f>
        <v>0</v>
      </c>
      <c r="H27" s="10">
        <f t="shared" si="20"/>
        <v>49900</v>
      </c>
      <c r="I27" s="10">
        <f t="shared" si="20"/>
        <v>16134.74</v>
      </c>
      <c r="J27" s="9">
        <f>K27+L27</f>
        <v>2160750.2400000002</v>
      </c>
      <c r="K27" s="10">
        <f t="shared" ref="K27:O27" si="21">K28</f>
        <v>2160750.2400000002</v>
      </c>
      <c r="L27" s="10">
        <f t="shared" si="21"/>
        <v>0</v>
      </c>
      <c r="M27" s="10">
        <f t="shared" si="21"/>
        <v>0</v>
      </c>
      <c r="N27" s="10">
        <f t="shared" si="21"/>
        <v>0</v>
      </c>
      <c r="O27" s="10">
        <f t="shared" si="21"/>
        <v>2160750.2400000002</v>
      </c>
      <c r="P27" s="9">
        <f t="shared" si="7"/>
        <v>3054186.24</v>
      </c>
      <c r="Q27" s="22">
        <f t="shared" si="8"/>
        <v>11373208.960000001</v>
      </c>
    </row>
    <row r="28" spans="1:17" x14ac:dyDescent="0.2">
      <c r="A28" s="5" t="s">
        <v>47</v>
      </c>
      <c r="B28" s="6"/>
      <c r="C28" s="7"/>
      <c r="D28" s="8" t="s">
        <v>216</v>
      </c>
      <c r="E28" s="14">
        <f t="shared" si="9"/>
        <v>893436</v>
      </c>
      <c r="F28" s="10">
        <f>SUM(F29:F75)</f>
        <v>877301.26</v>
      </c>
      <c r="G28" s="10">
        <f t="shared" ref="G28:I28" si="22">SUM(G29:G75)</f>
        <v>0</v>
      </c>
      <c r="H28" s="10">
        <f t="shared" si="22"/>
        <v>49900</v>
      </c>
      <c r="I28" s="10">
        <f t="shared" si="22"/>
        <v>16134.74</v>
      </c>
      <c r="J28" s="9">
        <f>K28+L28</f>
        <v>2160750.2400000002</v>
      </c>
      <c r="K28" s="10">
        <f>SUM(K29:K76)</f>
        <v>2160750.2400000002</v>
      </c>
      <c r="L28" s="10">
        <f t="shared" ref="L28:O28" si="23">SUM(L29:L76)</f>
        <v>0</v>
      </c>
      <c r="M28" s="10">
        <f t="shared" si="23"/>
        <v>0</v>
      </c>
      <c r="N28" s="10">
        <f t="shared" si="23"/>
        <v>0</v>
      </c>
      <c r="O28" s="10">
        <f t="shared" si="23"/>
        <v>2160750.2400000002</v>
      </c>
      <c r="P28" s="9">
        <f t="shared" si="7"/>
        <v>3054186.24</v>
      </c>
      <c r="Q28" s="22">
        <f t="shared" si="8"/>
        <v>11373208.960000001</v>
      </c>
    </row>
    <row r="29" spans="1:17" ht="25.5" hidden="1" x14ac:dyDescent="0.2">
      <c r="A29" s="11" t="s">
        <v>48</v>
      </c>
      <c r="B29" s="11" t="s">
        <v>49</v>
      </c>
      <c r="C29" s="12" t="s">
        <v>19</v>
      </c>
      <c r="D29" s="13" t="s">
        <v>217</v>
      </c>
      <c r="E29" s="14">
        <f t="shared" ref="E29:E77" si="24">F29+I29</f>
        <v>0</v>
      </c>
      <c r="F29" s="15"/>
      <c r="G29" s="15"/>
      <c r="H29" s="15"/>
      <c r="I29" s="15"/>
      <c r="J29" s="14">
        <f t="shared" ref="J29:J79" si="25">L29+O29</f>
        <v>0</v>
      </c>
      <c r="K29" s="15"/>
      <c r="L29" s="15"/>
      <c r="M29" s="15"/>
      <c r="N29" s="15"/>
      <c r="O29" s="15"/>
      <c r="P29" s="14">
        <f t="shared" si="7"/>
        <v>0</v>
      </c>
      <c r="Q29" s="22">
        <f t="shared" si="8"/>
        <v>0</v>
      </c>
    </row>
    <row r="30" spans="1:17" hidden="1" x14ac:dyDescent="0.2">
      <c r="A30" s="11" t="s">
        <v>50</v>
      </c>
      <c r="B30" s="11" t="s">
        <v>52</v>
      </c>
      <c r="C30" s="12" t="s">
        <v>51</v>
      </c>
      <c r="D30" s="13" t="s">
        <v>53</v>
      </c>
      <c r="E30" s="14">
        <f t="shared" si="24"/>
        <v>0</v>
      </c>
      <c r="F30" s="15"/>
      <c r="G30" s="15"/>
      <c r="H30" s="15"/>
      <c r="I30" s="15"/>
      <c r="J30" s="14">
        <f t="shared" si="25"/>
        <v>0</v>
      </c>
      <c r="K30" s="15"/>
      <c r="L30" s="15"/>
      <c r="M30" s="15"/>
      <c r="N30" s="15"/>
      <c r="O30" s="15"/>
      <c r="P30" s="14">
        <f t="shared" si="7"/>
        <v>0</v>
      </c>
      <c r="Q30" s="22">
        <f t="shared" si="8"/>
        <v>0</v>
      </c>
    </row>
    <row r="31" spans="1:17" ht="25.5" x14ac:dyDescent="0.2">
      <c r="A31" s="11" t="s">
        <v>54</v>
      </c>
      <c r="B31" s="11" t="s">
        <v>56</v>
      </c>
      <c r="C31" s="12" t="s">
        <v>55</v>
      </c>
      <c r="D31" s="13" t="s">
        <v>57</v>
      </c>
      <c r="E31" s="14">
        <f t="shared" si="24"/>
        <v>41125.26</v>
      </c>
      <c r="F31" s="15">
        <v>41125.26</v>
      </c>
      <c r="G31" s="15"/>
      <c r="H31" s="15">
        <v>49900</v>
      </c>
      <c r="I31" s="15"/>
      <c r="J31" s="14">
        <f t="shared" si="25"/>
        <v>0</v>
      </c>
      <c r="K31" s="15"/>
      <c r="L31" s="15"/>
      <c r="M31" s="15"/>
      <c r="N31" s="15"/>
      <c r="O31" s="15"/>
      <c r="P31" s="14">
        <f t="shared" si="7"/>
        <v>41125.26</v>
      </c>
      <c r="Q31" s="22">
        <f t="shared" si="8"/>
        <v>173275.78000000003</v>
      </c>
    </row>
    <row r="32" spans="1:17" ht="25.5" hidden="1" x14ac:dyDescent="0.2">
      <c r="A32" s="11" t="s">
        <v>58</v>
      </c>
      <c r="B32" s="11" t="s">
        <v>59</v>
      </c>
      <c r="C32" s="12" t="s">
        <v>55</v>
      </c>
      <c r="D32" s="13" t="s">
        <v>57</v>
      </c>
      <c r="E32" s="14">
        <f t="shared" si="24"/>
        <v>0</v>
      </c>
      <c r="F32" s="15"/>
      <c r="G32" s="15"/>
      <c r="H32" s="15"/>
      <c r="I32" s="15"/>
      <c r="J32" s="14">
        <f t="shared" si="25"/>
        <v>0</v>
      </c>
      <c r="K32" s="15"/>
      <c r="L32" s="15"/>
      <c r="M32" s="15"/>
      <c r="N32" s="15"/>
      <c r="O32" s="15"/>
      <c r="P32" s="14">
        <f t="shared" si="7"/>
        <v>0</v>
      </c>
      <c r="Q32" s="22">
        <f t="shared" si="8"/>
        <v>0</v>
      </c>
    </row>
    <row r="33" spans="1:17" s="21" customFormat="1" ht="25.5" x14ac:dyDescent="0.2">
      <c r="A33" s="11" t="s">
        <v>449</v>
      </c>
      <c r="B33" s="11" t="s">
        <v>450</v>
      </c>
      <c r="C33" s="12" t="s">
        <v>55</v>
      </c>
      <c r="D33" s="13" t="s">
        <v>57</v>
      </c>
      <c r="E33" s="14">
        <f t="shared" si="24"/>
        <v>331600</v>
      </c>
      <c r="F33" s="15">
        <v>331600</v>
      </c>
      <c r="G33" s="15"/>
      <c r="H33" s="15"/>
      <c r="I33" s="15"/>
      <c r="J33" s="14">
        <f t="shared" si="25"/>
        <v>465652.24</v>
      </c>
      <c r="K33" s="15">
        <v>465652.24</v>
      </c>
      <c r="L33" s="15"/>
      <c r="M33" s="15"/>
      <c r="N33" s="15"/>
      <c r="O33" s="15">
        <v>465652.24</v>
      </c>
      <c r="P33" s="14">
        <f t="shared" si="7"/>
        <v>797252.24</v>
      </c>
      <c r="Q33" s="22">
        <f t="shared" si="8"/>
        <v>2857408.96</v>
      </c>
    </row>
    <row r="34" spans="1:17" ht="25.5" x14ac:dyDescent="0.2">
      <c r="A34" s="11" t="s">
        <v>60</v>
      </c>
      <c r="B34" s="11" t="s">
        <v>62</v>
      </c>
      <c r="C34" s="12" t="s">
        <v>61</v>
      </c>
      <c r="D34" s="13" t="s">
        <v>63</v>
      </c>
      <c r="E34" s="14">
        <f t="shared" si="24"/>
        <v>3200</v>
      </c>
      <c r="F34" s="15">
        <v>3200</v>
      </c>
      <c r="G34" s="15"/>
      <c r="H34" s="15"/>
      <c r="I34" s="15"/>
      <c r="J34" s="14">
        <f t="shared" si="25"/>
        <v>0</v>
      </c>
      <c r="K34" s="15"/>
      <c r="L34" s="15"/>
      <c r="M34" s="15"/>
      <c r="N34" s="15"/>
      <c r="O34" s="15"/>
      <c r="P34" s="14">
        <f t="shared" si="7"/>
        <v>3200</v>
      </c>
      <c r="Q34" s="22">
        <f t="shared" si="8"/>
        <v>9600</v>
      </c>
    </row>
    <row r="35" spans="1:17" hidden="1" x14ac:dyDescent="0.2">
      <c r="A35" s="11" t="s">
        <v>64</v>
      </c>
      <c r="B35" s="11" t="s">
        <v>65</v>
      </c>
      <c r="C35" s="12" t="s">
        <v>61</v>
      </c>
      <c r="D35" s="13" t="s">
        <v>66</v>
      </c>
      <c r="E35" s="14">
        <f t="shared" si="24"/>
        <v>0</v>
      </c>
      <c r="F35" s="15"/>
      <c r="G35" s="15"/>
      <c r="H35" s="15"/>
      <c r="I35" s="15"/>
      <c r="J35" s="14">
        <f t="shared" si="25"/>
        <v>0</v>
      </c>
      <c r="K35" s="15"/>
      <c r="L35" s="15"/>
      <c r="M35" s="15"/>
      <c r="N35" s="15"/>
      <c r="O35" s="15"/>
      <c r="P35" s="14">
        <f t="shared" si="7"/>
        <v>0</v>
      </c>
      <c r="Q35" s="22">
        <f t="shared" si="8"/>
        <v>0</v>
      </c>
    </row>
    <row r="36" spans="1:17" x14ac:dyDescent="0.2">
      <c r="A36" s="11" t="s">
        <v>67</v>
      </c>
      <c r="B36" s="11" t="s">
        <v>69</v>
      </c>
      <c r="C36" s="12" t="s">
        <v>68</v>
      </c>
      <c r="D36" s="13" t="s">
        <v>70</v>
      </c>
      <c r="E36" s="14">
        <f t="shared" si="24"/>
        <v>13000</v>
      </c>
      <c r="F36" s="15">
        <v>13000</v>
      </c>
      <c r="G36" s="15"/>
      <c r="H36" s="15"/>
      <c r="I36" s="15"/>
      <c r="J36" s="14">
        <f t="shared" si="25"/>
        <v>0</v>
      </c>
      <c r="K36" s="15"/>
      <c r="L36" s="15"/>
      <c r="M36" s="15"/>
      <c r="N36" s="15"/>
      <c r="O36" s="15"/>
      <c r="P36" s="14">
        <f t="shared" si="7"/>
        <v>13000</v>
      </c>
      <c r="Q36" s="22">
        <f t="shared" si="8"/>
        <v>39000</v>
      </c>
    </row>
    <row r="37" spans="1:17" x14ac:dyDescent="0.2">
      <c r="A37" s="11" t="s">
        <v>71</v>
      </c>
      <c r="B37" s="11" t="s">
        <v>72</v>
      </c>
      <c r="C37" s="12" t="s">
        <v>68</v>
      </c>
      <c r="D37" s="13" t="s">
        <v>73</v>
      </c>
      <c r="E37" s="14">
        <f t="shared" si="24"/>
        <v>16134.74</v>
      </c>
      <c r="F37" s="15"/>
      <c r="G37" s="15"/>
      <c r="H37" s="15"/>
      <c r="I37" s="15">
        <v>16134.74</v>
      </c>
      <c r="J37" s="14">
        <f t="shared" si="25"/>
        <v>0</v>
      </c>
      <c r="K37" s="15"/>
      <c r="L37" s="15"/>
      <c r="M37" s="15"/>
      <c r="N37" s="15"/>
      <c r="O37" s="15"/>
      <c r="P37" s="14">
        <f t="shared" si="7"/>
        <v>16134.74</v>
      </c>
      <c r="Q37" s="22">
        <f t="shared" si="8"/>
        <v>48404.22</v>
      </c>
    </row>
    <row r="38" spans="1:17" ht="25.5" hidden="1" x14ac:dyDescent="0.2">
      <c r="A38" s="11" t="s">
        <v>74</v>
      </c>
      <c r="B38" s="11" t="s">
        <v>75</v>
      </c>
      <c r="C38" s="12" t="s">
        <v>68</v>
      </c>
      <c r="D38" s="13" t="s">
        <v>76</v>
      </c>
      <c r="E38" s="14">
        <f t="shared" si="24"/>
        <v>0</v>
      </c>
      <c r="F38" s="15"/>
      <c r="G38" s="15"/>
      <c r="H38" s="15"/>
      <c r="I38" s="15"/>
      <c r="J38" s="14">
        <f t="shared" si="25"/>
        <v>0</v>
      </c>
      <c r="K38" s="15"/>
      <c r="L38" s="15"/>
      <c r="M38" s="15"/>
      <c r="N38" s="15"/>
      <c r="O38" s="15"/>
      <c r="P38" s="14">
        <f t="shared" si="7"/>
        <v>0</v>
      </c>
      <c r="Q38" s="22">
        <f t="shared" si="8"/>
        <v>0</v>
      </c>
    </row>
    <row r="39" spans="1:17" ht="25.5" hidden="1" x14ac:dyDescent="0.2">
      <c r="A39" s="11" t="s">
        <v>77</v>
      </c>
      <c r="B39" s="11" t="s">
        <v>78</v>
      </c>
      <c r="C39" s="12" t="s">
        <v>68</v>
      </c>
      <c r="D39" s="13" t="s">
        <v>79</v>
      </c>
      <c r="E39" s="14">
        <f t="shared" si="24"/>
        <v>0</v>
      </c>
      <c r="F39" s="15"/>
      <c r="G39" s="15"/>
      <c r="H39" s="15"/>
      <c r="I39" s="15"/>
      <c r="J39" s="14">
        <f t="shared" si="25"/>
        <v>0</v>
      </c>
      <c r="K39" s="15"/>
      <c r="L39" s="15"/>
      <c r="M39" s="15"/>
      <c r="N39" s="15"/>
      <c r="O39" s="15"/>
      <c r="P39" s="14">
        <f t="shared" si="7"/>
        <v>0</v>
      </c>
      <c r="Q39" s="22">
        <f t="shared" si="8"/>
        <v>0</v>
      </c>
    </row>
    <row r="40" spans="1:17" s="21" customFormat="1" ht="51" hidden="1" x14ac:dyDescent="0.2">
      <c r="A40" s="11" t="s">
        <v>221</v>
      </c>
      <c r="B40" s="11">
        <v>1171</v>
      </c>
      <c r="C40" s="12" t="s">
        <v>68</v>
      </c>
      <c r="D40" s="13" t="s">
        <v>222</v>
      </c>
      <c r="E40" s="14">
        <f t="shared" si="24"/>
        <v>0</v>
      </c>
      <c r="F40" s="15"/>
      <c r="G40" s="15"/>
      <c r="H40" s="15"/>
      <c r="I40" s="15"/>
      <c r="J40" s="14">
        <f t="shared" si="25"/>
        <v>0</v>
      </c>
      <c r="K40" s="15"/>
      <c r="L40" s="15"/>
      <c r="M40" s="15"/>
      <c r="N40" s="15"/>
      <c r="O40" s="15"/>
      <c r="P40" s="14">
        <f t="shared" si="7"/>
        <v>0</v>
      </c>
      <c r="Q40" s="22">
        <f t="shared" si="8"/>
        <v>0</v>
      </c>
    </row>
    <row r="41" spans="1:17" ht="38.25" hidden="1" x14ac:dyDescent="0.2">
      <c r="A41" s="11" t="s">
        <v>80</v>
      </c>
      <c r="B41" s="11" t="s">
        <v>81</v>
      </c>
      <c r="C41" s="12" t="s">
        <v>68</v>
      </c>
      <c r="D41" s="13" t="s">
        <v>82</v>
      </c>
      <c r="E41" s="14">
        <f t="shared" si="24"/>
        <v>0</v>
      </c>
      <c r="F41" s="15"/>
      <c r="G41" s="15"/>
      <c r="H41" s="15"/>
      <c r="I41" s="15"/>
      <c r="J41" s="14">
        <f t="shared" si="25"/>
        <v>0</v>
      </c>
      <c r="K41" s="15"/>
      <c r="L41" s="15"/>
      <c r="M41" s="15"/>
      <c r="N41" s="15"/>
      <c r="O41" s="15"/>
      <c r="P41" s="14">
        <f t="shared" si="7"/>
        <v>0</v>
      </c>
      <c r="Q41" s="22">
        <f t="shared" si="8"/>
        <v>0</v>
      </c>
    </row>
    <row r="42" spans="1:17" s="21" customFormat="1" ht="51" hidden="1" x14ac:dyDescent="0.2">
      <c r="A42" s="11" t="s">
        <v>274</v>
      </c>
      <c r="B42" s="11">
        <v>1210</v>
      </c>
      <c r="C42" s="12" t="s">
        <v>68</v>
      </c>
      <c r="D42" s="13" t="s">
        <v>275</v>
      </c>
      <c r="E42" s="14">
        <f t="shared" si="24"/>
        <v>0</v>
      </c>
      <c r="F42" s="15"/>
      <c r="G42" s="15"/>
      <c r="H42" s="15"/>
      <c r="I42" s="15"/>
      <c r="J42" s="14">
        <f t="shared" si="25"/>
        <v>0</v>
      </c>
      <c r="K42" s="15"/>
      <c r="L42" s="15"/>
      <c r="M42" s="15"/>
      <c r="N42" s="15"/>
      <c r="O42" s="15"/>
      <c r="P42" s="14">
        <f t="shared" si="7"/>
        <v>0</v>
      </c>
      <c r="Q42" s="22">
        <f t="shared" si="8"/>
        <v>0</v>
      </c>
    </row>
    <row r="43" spans="1:17" hidden="1" x14ac:dyDescent="0.2">
      <c r="A43" s="11" t="s">
        <v>83</v>
      </c>
      <c r="B43" s="11" t="s">
        <v>85</v>
      </c>
      <c r="C43" s="12" t="s">
        <v>84</v>
      </c>
      <c r="D43" s="13" t="s">
        <v>86</v>
      </c>
      <c r="E43" s="14">
        <f t="shared" si="24"/>
        <v>0</v>
      </c>
      <c r="F43" s="15"/>
      <c r="G43" s="15"/>
      <c r="H43" s="15"/>
      <c r="I43" s="15"/>
      <c r="J43" s="14">
        <f t="shared" si="25"/>
        <v>0</v>
      </c>
      <c r="K43" s="15"/>
      <c r="L43" s="15"/>
      <c r="M43" s="15"/>
      <c r="N43" s="15"/>
      <c r="O43" s="15"/>
      <c r="P43" s="14">
        <f t="shared" si="7"/>
        <v>0</v>
      </c>
      <c r="Q43" s="22">
        <f t="shared" si="8"/>
        <v>0</v>
      </c>
    </row>
    <row r="44" spans="1:17" ht="25.5" hidden="1" x14ac:dyDescent="0.2">
      <c r="A44" s="11" t="s">
        <v>87</v>
      </c>
      <c r="B44" s="11" t="s">
        <v>89</v>
      </c>
      <c r="C44" s="12" t="s">
        <v>88</v>
      </c>
      <c r="D44" s="13" t="s">
        <v>90</v>
      </c>
      <c r="E44" s="14">
        <f t="shared" si="24"/>
        <v>0</v>
      </c>
      <c r="F44" s="15"/>
      <c r="G44" s="15"/>
      <c r="H44" s="15"/>
      <c r="I44" s="15"/>
      <c r="J44" s="14">
        <f t="shared" si="25"/>
        <v>0</v>
      </c>
      <c r="K44" s="15"/>
      <c r="L44" s="15"/>
      <c r="M44" s="15"/>
      <c r="N44" s="15"/>
      <c r="O44" s="15"/>
      <c r="P44" s="14">
        <f t="shared" si="7"/>
        <v>0</v>
      </c>
      <c r="Q44" s="22">
        <f t="shared" si="8"/>
        <v>0</v>
      </c>
    </row>
    <row r="45" spans="1:17" hidden="1" x14ac:dyDescent="0.2">
      <c r="A45" s="11" t="s">
        <v>91</v>
      </c>
      <c r="B45" s="11" t="s">
        <v>93</v>
      </c>
      <c r="C45" s="12" t="s">
        <v>92</v>
      </c>
      <c r="D45" s="13" t="s">
        <v>94</v>
      </c>
      <c r="E45" s="14">
        <f t="shared" si="24"/>
        <v>0</v>
      </c>
      <c r="F45" s="15"/>
      <c r="G45" s="15"/>
      <c r="H45" s="15"/>
      <c r="I45" s="15"/>
      <c r="J45" s="14">
        <f t="shared" si="25"/>
        <v>0</v>
      </c>
      <c r="K45" s="15"/>
      <c r="L45" s="15"/>
      <c r="M45" s="15"/>
      <c r="N45" s="15"/>
      <c r="O45" s="15"/>
      <c r="P45" s="14">
        <f t="shared" si="7"/>
        <v>0</v>
      </c>
      <c r="Q45" s="22">
        <f t="shared" si="8"/>
        <v>0</v>
      </c>
    </row>
    <row r="46" spans="1:17" ht="25.5" hidden="1" x14ac:dyDescent="0.2">
      <c r="A46" s="11" t="s">
        <v>95</v>
      </c>
      <c r="B46" s="11" t="s">
        <v>96</v>
      </c>
      <c r="C46" s="12" t="s">
        <v>92</v>
      </c>
      <c r="D46" s="13" t="s">
        <v>97</v>
      </c>
      <c r="E46" s="14">
        <f t="shared" si="24"/>
        <v>0</v>
      </c>
      <c r="F46" s="15"/>
      <c r="G46" s="15"/>
      <c r="H46" s="15"/>
      <c r="I46" s="15"/>
      <c r="J46" s="14">
        <f t="shared" si="25"/>
        <v>0</v>
      </c>
      <c r="K46" s="15"/>
      <c r="L46" s="15"/>
      <c r="M46" s="15"/>
      <c r="N46" s="15"/>
      <c r="O46" s="15"/>
      <c r="P46" s="14">
        <f t="shared" si="7"/>
        <v>0</v>
      </c>
      <c r="Q46" s="22">
        <f t="shared" si="8"/>
        <v>0</v>
      </c>
    </row>
    <row r="47" spans="1:17" ht="25.5" hidden="1" x14ac:dyDescent="0.2">
      <c r="A47" s="11" t="s">
        <v>98</v>
      </c>
      <c r="B47" s="11" t="s">
        <v>99</v>
      </c>
      <c r="C47" s="12" t="s">
        <v>92</v>
      </c>
      <c r="D47" s="13" t="s">
        <v>100</v>
      </c>
      <c r="E47" s="14">
        <f t="shared" si="24"/>
        <v>0</v>
      </c>
      <c r="F47" s="15"/>
      <c r="G47" s="15"/>
      <c r="H47" s="15"/>
      <c r="I47" s="15"/>
      <c r="J47" s="14">
        <f t="shared" si="25"/>
        <v>0</v>
      </c>
      <c r="K47" s="15"/>
      <c r="L47" s="15"/>
      <c r="M47" s="15"/>
      <c r="N47" s="15"/>
      <c r="O47" s="15"/>
      <c r="P47" s="14">
        <f t="shared" si="7"/>
        <v>0</v>
      </c>
      <c r="Q47" s="22">
        <f t="shared" si="8"/>
        <v>0</v>
      </c>
    </row>
    <row r="48" spans="1:17" hidden="1" x14ac:dyDescent="0.2">
      <c r="A48" s="11" t="s">
        <v>101</v>
      </c>
      <c r="B48" s="11" t="s">
        <v>102</v>
      </c>
      <c r="C48" s="12" t="s">
        <v>92</v>
      </c>
      <c r="D48" s="13" t="s">
        <v>103</v>
      </c>
      <c r="E48" s="14">
        <f t="shared" si="24"/>
        <v>0</v>
      </c>
      <c r="F48" s="15"/>
      <c r="G48" s="15"/>
      <c r="H48" s="15"/>
      <c r="I48" s="15"/>
      <c r="J48" s="14">
        <f t="shared" si="25"/>
        <v>0</v>
      </c>
      <c r="K48" s="15"/>
      <c r="L48" s="15"/>
      <c r="M48" s="15"/>
      <c r="N48" s="15"/>
      <c r="O48" s="15"/>
      <c r="P48" s="14">
        <f t="shared" si="7"/>
        <v>0</v>
      </c>
      <c r="Q48" s="22">
        <f t="shared" si="8"/>
        <v>0</v>
      </c>
    </row>
    <row r="49" spans="1:17" hidden="1" x14ac:dyDescent="0.2">
      <c r="A49" s="11" t="s">
        <v>104</v>
      </c>
      <c r="B49" s="11" t="s">
        <v>105</v>
      </c>
      <c r="C49" s="12" t="s">
        <v>92</v>
      </c>
      <c r="D49" s="13" t="s">
        <v>106</v>
      </c>
      <c r="E49" s="14">
        <f t="shared" si="24"/>
        <v>0</v>
      </c>
      <c r="F49" s="15"/>
      <c r="G49" s="15"/>
      <c r="H49" s="15"/>
      <c r="I49" s="15"/>
      <c r="J49" s="14">
        <f t="shared" si="25"/>
        <v>0</v>
      </c>
      <c r="K49" s="15"/>
      <c r="L49" s="15"/>
      <c r="M49" s="15"/>
      <c r="N49" s="15"/>
      <c r="O49" s="15"/>
      <c r="P49" s="14">
        <f t="shared" si="7"/>
        <v>0</v>
      </c>
      <c r="Q49" s="22">
        <f t="shared" si="8"/>
        <v>0</v>
      </c>
    </row>
    <row r="50" spans="1:17" ht="25.5" hidden="1" x14ac:dyDescent="0.2">
      <c r="A50" s="11" t="s">
        <v>107</v>
      </c>
      <c r="B50" s="11" t="s">
        <v>108</v>
      </c>
      <c r="C50" s="12" t="s">
        <v>62</v>
      </c>
      <c r="D50" s="13" t="s">
        <v>109</v>
      </c>
      <c r="E50" s="14">
        <f t="shared" si="24"/>
        <v>0</v>
      </c>
      <c r="F50" s="15"/>
      <c r="G50" s="15"/>
      <c r="H50" s="15"/>
      <c r="I50" s="15"/>
      <c r="J50" s="14">
        <f t="shared" si="25"/>
        <v>0</v>
      </c>
      <c r="K50" s="15"/>
      <c r="L50" s="15"/>
      <c r="M50" s="15"/>
      <c r="N50" s="15"/>
      <c r="O50" s="15"/>
      <c r="P50" s="14">
        <f t="shared" si="7"/>
        <v>0</v>
      </c>
      <c r="Q50" s="22">
        <f t="shared" si="8"/>
        <v>0</v>
      </c>
    </row>
    <row r="51" spans="1:17" ht="25.5" hidden="1" x14ac:dyDescent="0.2">
      <c r="A51" s="11" t="s">
        <v>110</v>
      </c>
      <c r="B51" s="11" t="s">
        <v>111</v>
      </c>
      <c r="C51" s="12" t="s">
        <v>62</v>
      </c>
      <c r="D51" s="13" t="s">
        <v>112</v>
      </c>
      <c r="E51" s="14">
        <f t="shared" si="24"/>
        <v>0</v>
      </c>
      <c r="F51" s="15"/>
      <c r="G51" s="15"/>
      <c r="H51" s="15"/>
      <c r="I51" s="15"/>
      <c r="J51" s="14">
        <f t="shared" si="25"/>
        <v>0</v>
      </c>
      <c r="K51" s="15"/>
      <c r="L51" s="15"/>
      <c r="M51" s="15"/>
      <c r="N51" s="15"/>
      <c r="O51" s="15"/>
      <c r="P51" s="14">
        <f t="shared" si="7"/>
        <v>0</v>
      </c>
      <c r="Q51" s="22">
        <f t="shared" si="8"/>
        <v>0</v>
      </c>
    </row>
    <row r="52" spans="1:17" ht="25.5" hidden="1" x14ac:dyDescent="0.2">
      <c r="A52" s="11" t="s">
        <v>113</v>
      </c>
      <c r="B52" s="11" t="s">
        <v>114</v>
      </c>
      <c r="C52" s="12" t="s">
        <v>62</v>
      </c>
      <c r="D52" s="13" t="s">
        <v>115</v>
      </c>
      <c r="E52" s="14">
        <f t="shared" si="24"/>
        <v>0</v>
      </c>
      <c r="F52" s="15"/>
      <c r="G52" s="15"/>
      <c r="H52" s="15"/>
      <c r="I52" s="15"/>
      <c r="J52" s="14">
        <f t="shared" si="25"/>
        <v>0</v>
      </c>
      <c r="K52" s="15"/>
      <c r="L52" s="15"/>
      <c r="M52" s="15"/>
      <c r="N52" s="15"/>
      <c r="O52" s="15"/>
      <c r="P52" s="14">
        <f t="shared" si="7"/>
        <v>0</v>
      </c>
      <c r="Q52" s="22">
        <f t="shared" si="8"/>
        <v>0</v>
      </c>
    </row>
    <row r="53" spans="1:17" ht="25.5" hidden="1" x14ac:dyDescent="0.2">
      <c r="A53" s="11" t="s">
        <v>116</v>
      </c>
      <c r="B53" s="11" t="s">
        <v>118</v>
      </c>
      <c r="C53" s="12" t="s">
        <v>117</v>
      </c>
      <c r="D53" s="13" t="s">
        <v>119</v>
      </c>
      <c r="E53" s="14">
        <f t="shared" si="24"/>
        <v>0</v>
      </c>
      <c r="F53" s="15"/>
      <c r="G53" s="15"/>
      <c r="H53" s="15"/>
      <c r="I53" s="15"/>
      <c r="J53" s="14">
        <f t="shared" si="25"/>
        <v>0</v>
      </c>
      <c r="K53" s="15"/>
      <c r="L53" s="15"/>
      <c r="M53" s="15"/>
      <c r="N53" s="15"/>
      <c r="O53" s="15"/>
      <c r="P53" s="14">
        <f t="shared" si="7"/>
        <v>0</v>
      </c>
      <c r="Q53" s="22">
        <f t="shared" si="8"/>
        <v>0</v>
      </c>
    </row>
    <row r="54" spans="1:17" ht="38.25" hidden="1" x14ac:dyDescent="0.2">
      <c r="A54" s="11" t="s">
        <v>120</v>
      </c>
      <c r="B54" s="11" t="s">
        <v>122</v>
      </c>
      <c r="C54" s="12" t="s">
        <v>121</v>
      </c>
      <c r="D54" s="13" t="s">
        <v>123</v>
      </c>
      <c r="E54" s="14">
        <f t="shared" si="24"/>
        <v>0</v>
      </c>
      <c r="F54" s="15"/>
      <c r="G54" s="15"/>
      <c r="H54" s="15"/>
      <c r="I54" s="15"/>
      <c r="J54" s="14">
        <f t="shared" si="25"/>
        <v>0</v>
      </c>
      <c r="K54" s="15"/>
      <c r="L54" s="15"/>
      <c r="M54" s="15"/>
      <c r="N54" s="15"/>
      <c r="O54" s="15"/>
      <c r="P54" s="14">
        <f t="shared" si="7"/>
        <v>0</v>
      </c>
      <c r="Q54" s="22">
        <f t="shared" si="8"/>
        <v>0</v>
      </c>
    </row>
    <row r="55" spans="1:17" ht="25.5" hidden="1" x14ac:dyDescent="0.2">
      <c r="A55" s="11" t="s">
        <v>124</v>
      </c>
      <c r="B55" s="11" t="s">
        <v>126</v>
      </c>
      <c r="C55" s="12" t="s">
        <v>125</v>
      </c>
      <c r="D55" s="13" t="s">
        <v>127</v>
      </c>
      <c r="E55" s="14">
        <f t="shared" si="24"/>
        <v>0</v>
      </c>
      <c r="F55" s="15"/>
      <c r="G55" s="15"/>
      <c r="H55" s="15"/>
      <c r="I55" s="15"/>
      <c r="J55" s="14">
        <f t="shared" si="25"/>
        <v>0</v>
      </c>
      <c r="K55" s="15"/>
      <c r="L55" s="15"/>
      <c r="M55" s="15"/>
      <c r="N55" s="15"/>
      <c r="O55" s="15"/>
      <c r="P55" s="14">
        <f t="shared" si="7"/>
        <v>0</v>
      </c>
      <c r="Q55" s="22">
        <f t="shared" si="8"/>
        <v>0</v>
      </c>
    </row>
    <row r="56" spans="1:17" hidden="1" x14ac:dyDescent="0.2">
      <c r="A56" s="11" t="s">
        <v>128</v>
      </c>
      <c r="B56" s="11" t="s">
        <v>129</v>
      </c>
      <c r="C56" s="12" t="s">
        <v>125</v>
      </c>
      <c r="D56" s="13" t="s">
        <v>130</v>
      </c>
      <c r="E56" s="14">
        <f t="shared" si="24"/>
        <v>0</v>
      </c>
      <c r="F56" s="15"/>
      <c r="G56" s="15"/>
      <c r="H56" s="15"/>
      <c r="I56" s="15"/>
      <c r="J56" s="14">
        <f t="shared" si="25"/>
        <v>0</v>
      </c>
      <c r="K56" s="15"/>
      <c r="L56" s="15"/>
      <c r="M56" s="15"/>
      <c r="N56" s="15"/>
      <c r="O56" s="15"/>
      <c r="P56" s="14">
        <f t="shared" si="7"/>
        <v>0</v>
      </c>
      <c r="Q56" s="22">
        <f t="shared" si="8"/>
        <v>0</v>
      </c>
    </row>
    <row r="57" spans="1:17" s="21" customFormat="1" ht="38.25" x14ac:dyDescent="0.2">
      <c r="A57" s="11" t="s">
        <v>471</v>
      </c>
      <c r="B57" s="11" t="s">
        <v>472</v>
      </c>
      <c r="C57" s="12" t="s">
        <v>125</v>
      </c>
      <c r="D57" s="77" t="s">
        <v>473</v>
      </c>
      <c r="E57" s="14">
        <f t="shared" ref="E57" si="26">F57+I57</f>
        <v>441876</v>
      </c>
      <c r="F57" s="15">
        <v>441876</v>
      </c>
      <c r="G57" s="15"/>
      <c r="H57" s="15"/>
      <c r="I57" s="15"/>
      <c r="J57" s="14">
        <f t="shared" ref="J57" si="27">L57+O57</f>
        <v>1695098</v>
      </c>
      <c r="K57" s="15">
        <v>1695098</v>
      </c>
      <c r="L57" s="15"/>
      <c r="M57" s="15"/>
      <c r="N57" s="15"/>
      <c r="O57" s="15">
        <v>1695098</v>
      </c>
      <c r="P57" s="14">
        <f t="shared" ref="P57" si="28">E57+J57</f>
        <v>2136974</v>
      </c>
      <c r="Q57" s="22">
        <f t="shared" ref="Q57" si="29">SUM(E57:P57)</f>
        <v>8106020</v>
      </c>
    </row>
    <row r="58" spans="1:17" s="21" customFormat="1" ht="51" hidden="1" x14ac:dyDescent="0.2">
      <c r="A58" s="11" t="s">
        <v>454</v>
      </c>
      <c r="B58" s="11" t="s">
        <v>455</v>
      </c>
      <c r="C58" s="12" t="s">
        <v>125</v>
      </c>
      <c r="D58" s="13" t="s">
        <v>456</v>
      </c>
      <c r="E58" s="14">
        <f t="shared" si="24"/>
        <v>0</v>
      </c>
      <c r="F58" s="167"/>
      <c r="G58" s="15"/>
      <c r="H58" s="15"/>
      <c r="I58" s="15"/>
      <c r="J58" s="14">
        <f t="shared" si="25"/>
        <v>0</v>
      </c>
      <c r="K58" s="15"/>
      <c r="L58" s="15"/>
      <c r="M58" s="15"/>
      <c r="N58" s="15"/>
      <c r="O58" s="15"/>
      <c r="P58" s="14">
        <f t="shared" ref="P58" si="30">E58+J58</f>
        <v>0</v>
      </c>
      <c r="Q58" s="22">
        <f t="shared" ref="Q58" si="31">SUM(E58:P58)</f>
        <v>0</v>
      </c>
    </row>
    <row r="59" spans="1:17" ht="51" hidden="1" x14ac:dyDescent="0.2">
      <c r="A59" s="11" t="s">
        <v>131</v>
      </c>
      <c r="B59" s="11" t="s">
        <v>132</v>
      </c>
      <c r="C59" s="12" t="s">
        <v>52</v>
      </c>
      <c r="D59" s="13" t="s">
        <v>133</v>
      </c>
      <c r="E59" s="14">
        <f t="shared" si="24"/>
        <v>0</v>
      </c>
      <c r="F59" s="15"/>
      <c r="G59" s="15"/>
      <c r="H59" s="15"/>
      <c r="I59" s="15"/>
      <c r="J59" s="14">
        <f t="shared" si="25"/>
        <v>0</v>
      </c>
      <c r="K59" s="15"/>
      <c r="L59" s="15"/>
      <c r="M59" s="15"/>
      <c r="N59" s="15"/>
      <c r="O59" s="15"/>
      <c r="P59" s="14">
        <f t="shared" si="7"/>
        <v>0</v>
      </c>
      <c r="Q59" s="22">
        <f t="shared" si="8"/>
        <v>0</v>
      </c>
    </row>
    <row r="60" spans="1:17" ht="51" hidden="1" x14ac:dyDescent="0.2">
      <c r="A60" s="11" t="s">
        <v>134</v>
      </c>
      <c r="B60" s="11" t="s">
        <v>136</v>
      </c>
      <c r="C60" s="12" t="s">
        <v>135</v>
      </c>
      <c r="D60" s="13" t="s">
        <v>137</v>
      </c>
      <c r="E60" s="14">
        <f t="shared" si="24"/>
        <v>0</v>
      </c>
      <c r="F60" s="15"/>
      <c r="G60" s="15"/>
      <c r="H60" s="15"/>
      <c r="I60" s="15"/>
      <c r="J60" s="14">
        <f t="shared" si="25"/>
        <v>0</v>
      </c>
      <c r="K60" s="15"/>
      <c r="L60" s="15"/>
      <c r="M60" s="15"/>
      <c r="N60" s="15"/>
      <c r="O60" s="15"/>
      <c r="P60" s="14">
        <f t="shared" si="7"/>
        <v>0</v>
      </c>
      <c r="Q60" s="22">
        <f t="shared" si="8"/>
        <v>0</v>
      </c>
    </row>
    <row r="61" spans="1:17" hidden="1" x14ac:dyDescent="0.2">
      <c r="A61" s="11" t="s">
        <v>138</v>
      </c>
      <c r="B61" s="11" t="s">
        <v>139</v>
      </c>
      <c r="C61" s="12" t="s">
        <v>117</v>
      </c>
      <c r="D61" s="13" t="s">
        <v>140</v>
      </c>
      <c r="E61" s="14">
        <f t="shared" si="24"/>
        <v>0</v>
      </c>
      <c r="F61" s="15"/>
      <c r="G61" s="15"/>
      <c r="H61" s="15"/>
      <c r="I61" s="15"/>
      <c r="J61" s="14">
        <f t="shared" si="25"/>
        <v>0</v>
      </c>
      <c r="K61" s="15"/>
      <c r="L61" s="15"/>
      <c r="M61" s="15"/>
      <c r="N61" s="15"/>
      <c r="O61" s="15"/>
      <c r="P61" s="14">
        <f t="shared" si="7"/>
        <v>0</v>
      </c>
      <c r="Q61" s="22">
        <f t="shared" si="8"/>
        <v>0</v>
      </c>
    </row>
    <row r="62" spans="1:17" ht="38.25" hidden="1" x14ac:dyDescent="0.2">
      <c r="A62" s="11" t="s">
        <v>141</v>
      </c>
      <c r="B62" s="11" t="s">
        <v>142</v>
      </c>
      <c r="C62" s="12" t="s">
        <v>117</v>
      </c>
      <c r="D62" s="13" t="s">
        <v>143</v>
      </c>
      <c r="E62" s="14">
        <f t="shared" si="24"/>
        <v>0</v>
      </c>
      <c r="F62" s="15"/>
      <c r="G62" s="15"/>
      <c r="H62" s="15"/>
      <c r="I62" s="15"/>
      <c r="J62" s="14">
        <f t="shared" si="25"/>
        <v>0</v>
      </c>
      <c r="K62" s="15"/>
      <c r="L62" s="15"/>
      <c r="M62" s="15"/>
      <c r="N62" s="15"/>
      <c r="O62" s="15"/>
      <c r="P62" s="14">
        <f t="shared" si="7"/>
        <v>0</v>
      </c>
      <c r="Q62" s="22">
        <f t="shared" si="8"/>
        <v>0</v>
      </c>
    </row>
    <row r="63" spans="1:17" s="21" customFormat="1" ht="25.5" x14ac:dyDescent="0.2">
      <c r="A63" s="11" t="s">
        <v>423</v>
      </c>
      <c r="B63" s="11" t="s">
        <v>424</v>
      </c>
      <c r="C63" s="12" t="s">
        <v>145</v>
      </c>
      <c r="D63" s="13" t="s">
        <v>425</v>
      </c>
      <c r="E63" s="14">
        <f t="shared" ref="E63" si="32">F63+I63</f>
        <v>46500</v>
      </c>
      <c r="F63" s="15">
        <v>46500</v>
      </c>
      <c r="G63" s="15"/>
      <c r="H63" s="15"/>
      <c r="I63" s="15"/>
      <c r="J63" s="14">
        <f t="shared" ref="J63" si="33">L63+O63</f>
        <v>0</v>
      </c>
      <c r="K63" s="15"/>
      <c r="L63" s="15"/>
      <c r="M63" s="15"/>
      <c r="N63" s="15"/>
      <c r="O63" s="15"/>
      <c r="P63" s="14">
        <f t="shared" ref="P63" si="34">E63+J63</f>
        <v>46500</v>
      </c>
      <c r="Q63" s="22">
        <f t="shared" si="8"/>
        <v>139500</v>
      </c>
    </row>
    <row r="64" spans="1:17" ht="25.5" hidden="1" x14ac:dyDescent="0.2">
      <c r="A64" s="11" t="s">
        <v>144</v>
      </c>
      <c r="B64" s="11" t="s">
        <v>146</v>
      </c>
      <c r="C64" s="12" t="s">
        <v>145</v>
      </c>
      <c r="D64" s="13" t="s">
        <v>147</v>
      </c>
      <c r="E64" s="14">
        <f t="shared" si="24"/>
        <v>0</v>
      </c>
      <c r="F64" s="15"/>
      <c r="G64" s="15"/>
      <c r="H64" s="15"/>
      <c r="I64" s="15"/>
      <c r="J64" s="14">
        <f t="shared" si="25"/>
        <v>0</v>
      </c>
      <c r="K64" s="15"/>
      <c r="L64" s="15"/>
      <c r="M64" s="15"/>
      <c r="N64" s="15"/>
      <c r="O64" s="15"/>
      <c r="P64" s="14">
        <f t="shared" si="7"/>
        <v>0</v>
      </c>
      <c r="Q64" s="22">
        <f t="shared" si="8"/>
        <v>0</v>
      </c>
    </row>
    <row r="65" spans="1:17" hidden="1" x14ac:dyDescent="0.2">
      <c r="A65" s="11" t="s">
        <v>148</v>
      </c>
      <c r="B65" s="11" t="s">
        <v>150</v>
      </c>
      <c r="C65" s="12" t="s">
        <v>149</v>
      </c>
      <c r="D65" s="13" t="s">
        <v>151</v>
      </c>
      <c r="E65" s="14">
        <f t="shared" si="24"/>
        <v>0</v>
      </c>
      <c r="F65" s="15"/>
      <c r="G65" s="15"/>
      <c r="H65" s="15"/>
      <c r="I65" s="15"/>
      <c r="J65" s="14">
        <f t="shared" si="25"/>
        <v>0</v>
      </c>
      <c r="K65" s="15"/>
      <c r="L65" s="15"/>
      <c r="M65" s="15"/>
      <c r="N65" s="15"/>
      <c r="O65" s="15"/>
      <c r="P65" s="14">
        <f t="shared" si="7"/>
        <v>0</v>
      </c>
      <c r="Q65" s="22">
        <f t="shared" si="8"/>
        <v>0</v>
      </c>
    </row>
    <row r="66" spans="1:17" ht="25.5" hidden="1" x14ac:dyDescent="0.2">
      <c r="A66" s="11" t="s">
        <v>152</v>
      </c>
      <c r="B66" s="11" t="s">
        <v>154</v>
      </c>
      <c r="C66" s="12" t="s">
        <v>153</v>
      </c>
      <c r="D66" s="13" t="s">
        <v>155</v>
      </c>
      <c r="E66" s="14">
        <f t="shared" si="24"/>
        <v>0</v>
      </c>
      <c r="F66" s="15"/>
      <c r="G66" s="15"/>
      <c r="H66" s="15"/>
      <c r="I66" s="15"/>
      <c r="J66" s="14">
        <f t="shared" si="25"/>
        <v>0</v>
      </c>
      <c r="K66" s="15"/>
      <c r="L66" s="15"/>
      <c r="M66" s="15"/>
      <c r="N66" s="15"/>
      <c r="O66" s="15"/>
      <c r="P66" s="14">
        <f t="shared" si="7"/>
        <v>0</v>
      </c>
      <c r="Q66" s="22">
        <f t="shared" si="8"/>
        <v>0</v>
      </c>
    </row>
    <row r="67" spans="1:17" hidden="1" x14ac:dyDescent="0.2">
      <c r="A67" s="11" t="s">
        <v>156</v>
      </c>
      <c r="B67" s="11" t="s">
        <v>158</v>
      </c>
      <c r="C67" s="12" t="s">
        <v>157</v>
      </c>
      <c r="D67" s="13" t="s">
        <v>159</v>
      </c>
      <c r="E67" s="14">
        <f t="shared" si="24"/>
        <v>0</v>
      </c>
      <c r="F67" s="15"/>
      <c r="G67" s="15"/>
      <c r="H67" s="15"/>
      <c r="I67" s="15"/>
      <c r="J67" s="14">
        <f t="shared" si="25"/>
        <v>0</v>
      </c>
      <c r="K67" s="15"/>
      <c r="L67" s="15"/>
      <c r="M67" s="15"/>
      <c r="N67" s="15"/>
      <c r="O67" s="15"/>
      <c r="P67" s="14">
        <f t="shared" si="7"/>
        <v>0</v>
      </c>
      <c r="Q67" s="22">
        <f t="shared" si="8"/>
        <v>0</v>
      </c>
    </row>
    <row r="68" spans="1:17" ht="25.5" hidden="1" x14ac:dyDescent="0.2">
      <c r="A68" s="11" t="s">
        <v>160</v>
      </c>
      <c r="B68" s="11" t="s">
        <v>162</v>
      </c>
      <c r="C68" s="12" t="s">
        <v>161</v>
      </c>
      <c r="D68" s="13" t="s">
        <v>163</v>
      </c>
      <c r="E68" s="14">
        <f t="shared" si="24"/>
        <v>0</v>
      </c>
      <c r="F68" s="15"/>
      <c r="G68" s="15"/>
      <c r="H68" s="15"/>
      <c r="I68" s="15"/>
      <c r="J68" s="14">
        <f t="shared" si="25"/>
        <v>0</v>
      </c>
      <c r="K68" s="15"/>
      <c r="L68" s="15"/>
      <c r="M68" s="15"/>
      <c r="N68" s="15"/>
      <c r="O68" s="15"/>
      <c r="P68" s="14">
        <f t="shared" si="7"/>
        <v>0</v>
      </c>
      <c r="Q68" s="22">
        <f t="shared" si="8"/>
        <v>0</v>
      </c>
    </row>
    <row r="69" spans="1:17" ht="25.5" hidden="1" x14ac:dyDescent="0.2">
      <c r="A69" s="11" t="s">
        <v>164</v>
      </c>
      <c r="B69" s="11" t="s">
        <v>165</v>
      </c>
      <c r="C69" s="12" t="s">
        <v>161</v>
      </c>
      <c r="D69" s="13" t="s">
        <v>166</v>
      </c>
      <c r="E69" s="14">
        <f t="shared" si="24"/>
        <v>0</v>
      </c>
      <c r="F69" s="15"/>
      <c r="G69" s="15"/>
      <c r="H69" s="15"/>
      <c r="I69" s="15"/>
      <c r="J69" s="14">
        <f t="shared" si="25"/>
        <v>0</v>
      </c>
      <c r="K69" s="15"/>
      <c r="L69" s="15"/>
      <c r="M69" s="15"/>
      <c r="N69" s="15"/>
      <c r="O69" s="15"/>
      <c r="P69" s="14">
        <f t="shared" si="7"/>
        <v>0</v>
      </c>
      <c r="Q69" s="22">
        <f t="shared" si="8"/>
        <v>0</v>
      </c>
    </row>
    <row r="70" spans="1:17" ht="25.5" hidden="1" x14ac:dyDescent="0.2">
      <c r="A70" s="11" t="s">
        <v>167</v>
      </c>
      <c r="B70" s="11" t="s">
        <v>168</v>
      </c>
      <c r="C70" s="12" t="s">
        <v>161</v>
      </c>
      <c r="D70" s="13" t="s">
        <v>169</v>
      </c>
      <c r="E70" s="14">
        <f t="shared" si="24"/>
        <v>0</v>
      </c>
      <c r="F70" s="15"/>
      <c r="G70" s="15"/>
      <c r="H70" s="15"/>
      <c r="I70" s="15"/>
      <c r="J70" s="14">
        <f t="shared" si="25"/>
        <v>0</v>
      </c>
      <c r="K70" s="15"/>
      <c r="L70" s="15"/>
      <c r="M70" s="15"/>
      <c r="N70" s="15"/>
      <c r="O70" s="15"/>
      <c r="P70" s="14">
        <f t="shared" si="7"/>
        <v>0</v>
      </c>
      <c r="Q70" s="22">
        <f t="shared" si="8"/>
        <v>0</v>
      </c>
    </row>
    <row r="71" spans="1:17" hidden="1" x14ac:dyDescent="0.2">
      <c r="A71" s="11" t="s">
        <v>170</v>
      </c>
      <c r="B71" s="11" t="s">
        <v>171</v>
      </c>
      <c r="C71" s="12" t="s">
        <v>161</v>
      </c>
      <c r="D71" s="13" t="s">
        <v>172</v>
      </c>
      <c r="E71" s="14">
        <f t="shared" si="24"/>
        <v>0</v>
      </c>
      <c r="F71" s="15"/>
      <c r="G71" s="15"/>
      <c r="H71" s="15"/>
      <c r="I71" s="15"/>
      <c r="J71" s="14">
        <f t="shared" si="25"/>
        <v>0</v>
      </c>
      <c r="K71" s="15"/>
      <c r="L71" s="15"/>
      <c r="M71" s="15"/>
      <c r="N71" s="15"/>
      <c r="O71" s="15"/>
      <c r="P71" s="14">
        <f t="shared" si="7"/>
        <v>0</v>
      </c>
      <c r="Q71" s="22">
        <f t="shared" si="8"/>
        <v>0</v>
      </c>
    </row>
    <row r="72" spans="1:17" ht="38.25" hidden="1" x14ac:dyDescent="0.2">
      <c r="A72" s="11" t="s">
        <v>173</v>
      </c>
      <c r="B72" s="11" t="s">
        <v>174</v>
      </c>
      <c r="C72" s="12" t="s">
        <v>161</v>
      </c>
      <c r="D72" s="13" t="s">
        <v>175</v>
      </c>
      <c r="E72" s="14">
        <f t="shared" si="24"/>
        <v>0</v>
      </c>
      <c r="F72" s="15"/>
      <c r="G72" s="15"/>
      <c r="H72" s="15"/>
      <c r="I72" s="15"/>
      <c r="J72" s="14">
        <f t="shared" si="25"/>
        <v>0</v>
      </c>
      <c r="K72" s="15"/>
      <c r="L72" s="15"/>
      <c r="M72" s="15"/>
      <c r="N72" s="15"/>
      <c r="O72" s="15"/>
      <c r="P72" s="14">
        <f t="shared" si="7"/>
        <v>0</v>
      </c>
      <c r="Q72" s="22">
        <f t="shared" si="8"/>
        <v>0</v>
      </c>
    </row>
    <row r="73" spans="1:17" hidden="1" x14ac:dyDescent="0.2">
      <c r="A73" s="11" t="s">
        <v>176</v>
      </c>
      <c r="B73" s="11" t="s">
        <v>178</v>
      </c>
      <c r="C73" s="12" t="s">
        <v>177</v>
      </c>
      <c r="D73" s="13" t="s">
        <v>179</v>
      </c>
      <c r="E73" s="14">
        <f t="shared" si="24"/>
        <v>0</v>
      </c>
      <c r="F73" s="15"/>
      <c r="G73" s="15"/>
      <c r="H73" s="15"/>
      <c r="I73" s="15"/>
      <c r="J73" s="14">
        <f t="shared" si="25"/>
        <v>0</v>
      </c>
      <c r="K73" s="15"/>
      <c r="L73" s="15"/>
      <c r="M73" s="15"/>
      <c r="N73" s="15"/>
      <c r="O73" s="15"/>
      <c r="P73" s="14">
        <f t="shared" si="7"/>
        <v>0</v>
      </c>
      <c r="Q73" s="22">
        <f t="shared" si="8"/>
        <v>0</v>
      </c>
    </row>
    <row r="74" spans="1:17" hidden="1" x14ac:dyDescent="0.2">
      <c r="A74" s="11" t="s">
        <v>319</v>
      </c>
      <c r="B74" s="11" t="s">
        <v>320</v>
      </c>
      <c r="C74" s="12" t="s">
        <v>177</v>
      </c>
      <c r="D74" s="13" t="s">
        <v>321</v>
      </c>
      <c r="E74" s="14">
        <f t="shared" si="24"/>
        <v>0</v>
      </c>
      <c r="F74" s="15"/>
      <c r="G74" s="15"/>
      <c r="H74" s="15"/>
      <c r="I74" s="15"/>
      <c r="J74" s="14">
        <f t="shared" si="25"/>
        <v>0</v>
      </c>
      <c r="K74" s="15"/>
      <c r="L74" s="15"/>
      <c r="M74" s="15"/>
      <c r="N74" s="15"/>
      <c r="O74" s="15"/>
      <c r="P74" s="14">
        <f t="shared" si="7"/>
        <v>0</v>
      </c>
      <c r="Q74" s="22">
        <f t="shared" si="8"/>
        <v>0</v>
      </c>
    </row>
    <row r="75" spans="1:17" ht="25.5" hidden="1" x14ac:dyDescent="0.2">
      <c r="A75" s="11" t="s">
        <v>180</v>
      </c>
      <c r="B75" s="11" t="s">
        <v>182</v>
      </c>
      <c r="C75" s="12" t="s">
        <v>181</v>
      </c>
      <c r="D75" s="13" t="s">
        <v>183</v>
      </c>
      <c r="E75" s="14">
        <f t="shared" si="24"/>
        <v>0</v>
      </c>
      <c r="F75" s="15"/>
      <c r="G75" s="15"/>
      <c r="H75" s="15"/>
      <c r="I75" s="15"/>
      <c r="J75" s="14">
        <f t="shared" si="25"/>
        <v>0</v>
      </c>
      <c r="K75" s="15"/>
      <c r="L75" s="15"/>
      <c r="M75" s="15"/>
      <c r="N75" s="15"/>
      <c r="O75" s="15"/>
      <c r="P75" s="14">
        <f t="shared" si="7"/>
        <v>0</v>
      </c>
      <c r="Q75" s="22">
        <f t="shared" si="8"/>
        <v>0</v>
      </c>
    </row>
    <row r="76" spans="1:17" s="21" customFormat="1" ht="25.5" hidden="1" x14ac:dyDescent="0.2">
      <c r="A76" s="11" t="s">
        <v>331</v>
      </c>
      <c r="B76" s="11" t="s">
        <v>332</v>
      </c>
      <c r="C76" s="12" t="s">
        <v>181</v>
      </c>
      <c r="D76" s="13" t="s">
        <v>333</v>
      </c>
      <c r="E76" s="14">
        <f t="shared" ref="E76" si="35">F76+I76</f>
        <v>0</v>
      </c>
      <c r="F76" s="15"/>
      <c r="G76" s="15"/>
      <c r="H76" s="15"/>
      <c r="I76" s="15"/>
      <c r="J76" s="14">
        <f t="shared" ref="J76" si="36">L76+O76</f>
        <v>0</v>
      </c>
      <c r="K76" s="15"/>
      <c r="L76" s="15"/>
      <c r="M76" s="15"/>
      <c r="N76" s="15"/>
      <c r="O76" s="15"/>
      <c r="P76" s="14">
        <f t="shared" ref="P76" si="37">E76+J76</f>
        <v>0</v>
      </c>
      <c r="Q76" s="22">
        <f t="shared" si="8"/>
        <v>0</v>
      </c>
    </row>
    <row r="77" spans="1:17" ht="25.5" x14ac:dyDescent="0.2">
      <c r="A77" s="5" t="s">
        <v>184</v>
      </c>
      <c r="B77" s="6"/>
      <c r="C77" s="7"/>
      <c r="D77" s="8" t="s">
        <v>218</v>
      </c>
      <c r="E77" s="14">
        <f t="shared" si="24"/>
        <v>254221</v>
      </c>
      <c r="F77" s="10">
        <f>F78</f>
        <v>254221</v>
      </c>
      <c r="G77" s="10">
        <f t="shared" ref="G77:I77" si="38">G78</f>
        <v>0</v>
      </c>
      <c r="H77" s="10">
        <f t="shared" si="38"/>
        <v>0</v>
      </c>
      <c r="I77" s="10">
        <f t="shared" si="38"/>
        <v>0</v>
      </c>
      <c r="J77" s="9">
        <f>K77+L77</f>
        <v>65746</v>
      </c>
      <c r="K77" s="10">
        <f>K78</f>
        <v>65746</v>
      </c>
      <c r="L77" s="10">
        <f t="shared" ref="L77:O77" si="39">L78</f>
        <v>0</v>
      </c>
      <c r="M77" s="10">
        <f t="shared" si="39"/>
        <v>0</v>
      </c>
      <c r="N77" s="10">
        <f t="shared" si="39"/>
        <v>0</v>
      </c>
      <c r="O77" s="10">
        <f t="shared" si="39"/>
        <v>0</v>
      </c>
      <c r="P77" s="9">
        <f t="shared" ref="P77:P90" si="40">E77+J77</f>
        <v>319967</v>
      </c>
      <c r="Q77" s="22">
        <f t="shared" si="8"/>
        <v>959901</v>
      </c>
    </row>
    <row r="78" spans="1:17" ht="25.5" x14ac:dyDescent="0.2">
      <c r="A78" s="5" t="s">
        <v>185</v>
      </c>
      <c r="B78" s="6"/>
      <c r="C78" s="7"/>
      <c r="D78" s="8" t="s">
        <v>218</v>
      </c>
      <c r="E78" s="14">
        <f>SUM(E79:E86)</f>
        <v>254221</v>
      </c>
      <c r="F78" s="10">
        <f>SUM(F79:F88)</f>
        <v>254221</v>
      </c>
      <c r="G78" s="10">
        <f t="shared" ref="G78:I78" si="41">SUM(G79:G88)</f>
        <v>0</v>
      </c>
      <c r="H78" s="10">
        <f t="shared" si="41"/>
        <v>0</v>
      </c>
      <c r="I78" s="10">
        <f t="shared" si="41"/>
        <v>0</v>
      </c>
      <c r="J78" s="9">
        <f>K78+L78</f>
        <v>65746</v>
      </c>
      <c r="K78" s="10">
        <f t="shared" ref="K78:O78" si="42">SUM(K79:K88)</f>
        <v>65746</v>
      </c>
      <c r="L78" s="10">
        <f t="shared" si="42"/>
        <v>0</v>
      </c>
      <c r="M78" s="10">
        <f t="shared" si="42"/>
        <v>0</v>
      </c>
      <c r="N78" s="10">
        <f t="shared" si="42"/>
        <v>0</v>
      </c>
      <c r="O78" s="10">
        <f t="shared" si="42"/>
        <v>0</v>
      </c>
      <c r="P78" s="9">
        <f t="shared" si="40"/>
        <v>319967</v>
      </c>
      <c r="Q78" s="22">
        <f t="shared" si="8"/>
        <v>959901</v>
      </c>
    </row>
    <row r="79" spans="1:17" ht="25.5" hidden="1" x14ac:dyDescent="0.2">
      <c r="A79" s="11" t="s">
        <v>186</v>
      </c>
      <c r="B79" s="11" t="s">
        <v>49</v>
      </c>
      <c r="C79" s="12" t="s">
        <v>19</v>
      </c>
      <c r="D79" s="13" t="s">
        <v>217</v>
      </c>
      <c r="E79" s="14">
        <f>F79+I79</f>
        <v>0</v>
      </c>
      <c r="F79" s="15"/>
      <c r="G79" s="15"/>
      <c r="H79" s="15"/>
      <c r="I79" s="15"/>
      <c r="J79" s="14">
        <f t="shared" si="25"/>
        <v>0</v>
      </c>
      <c r="K79" s="15"/>
      <c r="L79" s="15"/>
      <c r="M79" s="15"/>
      <c r="N79" s="15"/>
      <c r="O79" s="15"/>
      <c r="P79" s="14">
        <f t="shared" si="40"/>
        <v>0</v>
      </c>
      <c r="Q79" s="22">
        <f t="shared" si="8"/>
        <v>0</v>
      </c>
    </row>
    <row r="80" spans="1:17" hidden="1" x14ac:dyDescent="0.2">
      <c r="A80" s="86" t="s">
        <v>273</v>
      </c>
      <c r="B80" s="11" t="s">
        <v>27</v>
      </c>
      <c r="C80" s="12" t="s">
        <v>26</v>
      </c>
      <c r="D80" s="13" t="s">
        <v>28</v>
      </c>
      <c r="E80" s="14">
        <f>F80+I80</f>
        <v>0</v>
      </c>
      <c r="F80" s="15"/>
      <c r="G80" s="15"/>
      <c r="H80" s="15"/>
      <c r="I80" s="15"/>
      <c r="J80" s="14">
        <f t="shared" ref="J80:J88" si="43">L80+O80</f>
        <v>0</v>
      </c>
      <c r="K80" s="15"/>
      <c r="L80" s="15"/>
      <c r="M80" s="15"/>
      <c r="N80" s="15"/>
      <c r="O80" s="15"/>
      <c r="P80" s="14">
        <f t="shared" si="40"/>
        <v>0</v>
      </c>
      <c r="Q80" s="22">
        <f t="shared" si="8"/>
        <v>0</v>
      </c>
    </row>
    <row r="81" spans="1:17" ht="25.5" x14ac:dyDescent="0.2">
      <c r="A81" s="86" t="s">
        <v>187</v>
      </c>
      <c r="B81" s="11" t="s">
        <v>189</v>
      </c>
      <c r="C81" s="12" t="s">
        <v>188</v>
      </c>
      <c r="D81" s="13" t="s">
        <v>190</v>
      </c>
      <c r="E81" s="14">
        <f t="shared" ref="E81:E86" si="44">F81+I81</f>
        <v>204321</v>
      </c>
      <c r="F81" s="15">
        <v>204321</v>
      </c>
      <c r="G81" s="15"/>
      <c r="H81" s="15"/>
      <c r="I81" s="15"/>
      <c r="J81" s="14">
        <f t="shared" si="43"/>
        <v>0</v>
      </c>
      <c r="K81" s="15"/>
      <c r="L81" s="15"/>
      <c r="M81" s="15"/>
      <c r="N81" s="15"/>
      <c r="O81" s="15"/>
      <c r="P81" s="14">
        <f t="shared" si="40"/>
        <v>204321</v>
      </c>
      <c r="Q81" s="22">
        <f t="shared" si="8"/>
        <v>612963</v>
      </c>
    </row>
    <row r="82" spans="1:17" hidden="1" x14ac:dyDescent="0.2">
      <c r="A82" s="86" t="s">
        <v>191</v>
      </c>
      <c r="B82" s="11" t="s">
        <v>192</v>
      </c>
      <c r="C82" s="12" t="s">
        <v>188</v>
      </c>
      <c r="D82" s="13" t="s">
        <v>193</v>
      </c>
      <c r="E82" s="14">
        <f t="shared" si="44"/>
        <v>0</v>
      </c>
      <c r="F82" s="15"/>
      <c r="G82" s="15"/>
      <c r="H82" s="15"/>
      <c r="I82" s="15"/>
      <c r="J82" s="14">
        <f t="shared" si="43"/>
        <v>0</v>
      </c>
      <c r="K82" s="15"/>
      <c r="L82" s="15"/>
      <c r="M82" s="15"/>
      <c r="N82" s="15"/>
      <c r="O82" s="15"/>
      <c r="P82" s="14">
        <f t="shared" si="40"/>
        <v>0</v>
      </c>
      <c r="Q82" s="22">
        <f t="shared" ref="Q82:Q95" si="45">SUM(E82:P82)</f>
        <v>0</v>
      </c>
    </row>
    <row r="83" spans="1:17" s="21" customFormat="1" hidden="1" x14ac:dyDescent="0.2">
      <c r="A83" s="86" t="s">
        <v>431</v>
      </c>
      <c r="B83" s="11" t="s">
        <v>432</v>
      </c>
      <c r="C83" s="12" t="s">
        <v>177</v>
      </c>
      <c r="D83" s="13" t="s">
        <v>433</v>
      </c>
      <c r="E83" s="14">
        <f t="shared" ref="E83" si="46">F83+I83</f>
        <v>0</v>
      </c>
      <c r="F83" s="15"/>
      <c r="G83" s="15"/>
      <c r="H83" s="15"/>
      <c r="I83" s="15"/>
      <c r="J83" s="14">
        <f t="shared" ref="J83" si="47">L83+O83</f>
        <v>0</v>
      </c>
      <c r="K83" s="15"/>
      <c r="L83" s="15"/>
      <c r="M83" s="15"/>
      <c r="N83" s="15"/>
      <c r="O83" s="15"/>
      <c r="P83" s="14">
        <f t="shared" ref="P83" si="48">E83+J83</f>
        <v>0</v>
      </c>
      <c r="Q83" s="22">
        <f t="shared" si="45"/>
        <v>0</v>
      </c>
    </row>
    <row r="84" spans="1:17" ht="25.5" hidden="1" x14ac:dyDescent="0.2">
      <c r="A84" s="86" t="s">
        <v>197</v>
      </c>
      <c r="B84" s="11" t="s">
        <v>199</v>
      </c>
      <c r="C84" s="12" t="s">
        <v>198</v>
      </c>
      <c r="D84" s="13" t="s">
        <v>200</v>
      </c>
      <c r="E84" s="14">
        <f t="shared" si="44"/>
        <v>0</v>
      </c>
      <c r="F84" s="15"/>
      <c r="G84" s="15"/>
      <c r="H84" s="15"/>
      <c r="I84" s="15"/>
      <c r="J84" s="14">
        <f t="shared" si="43"/>
        <v>0</v>
      </c>
      <c r="K84" s="15"/>
      <c r="L84" s="15"/>
      <c r="M84" s="15"/>
      <c r="N84" s="15"/>
      <c r="O84" s="15"/>
      <c r="P84" s="14">
        <f t="shared" si="40"/>
        <v>0</v>
      </c>
      <c r="Q84" s="22">
        <f t="shared" si="45"/>
        <v>0</v>
      </c>
    </row>
    <row r="85" spans="1:17" x14ac:dyDescent="0.2">
      <c r="A85" s="86" t="s">
        <v>201</v>
      </c>
      <c r="B85" s="11" t="s">
        <v>202</v>
      </c>
      <c r="C85" s="12" t="s">
        <v>181</v>
      </c>
      <c r="D85" s="13" t="s">
        <v>203</v>
      </c>
      <c r="E85" s="14">
        <f t="shared" si="44"/>
        <v>0</v>
      </c>
      <c r="F85" s="15"/>
      <c r="G85" s="15"/>
      <c r="H85" s="15"/>
      <c r="I85" s="15"/>
      <c r="J85" s="14">
        <f t="shared" si="43"/>
        <v>0</v>
      </c>
      <c r="K85" s="15">
        <v>65746</v>
      </c>
      <c r="L85" s="15"/>
      <c r="M85" s="15"/>
      <c r="N85" s="15"/>
      <c r="O85" s="15"/>
      <c r="P85" s="14">
        <f t="shared" si="40"/>
        <v>0</v>
      </c>
      <c r="Q85" s="22">
        <f t="shared" si="45"/>
        <v>65746</v>
      </c>
    </row>
    <row r="86" spans="1:17" ht="25.5" x14ac:dyDescent="0.2">
      <c r="A86" s="86" t="s">
        <v>204</v>
      </c>
      <c r="B86" s="11" t="s">
        <v>205</v>
      </c>
      <c r="C86" s="12" t="s">
        <v>33</v>
      </c>
      <c r="D86" s="13" t="s">
        <v>206</v>
      </c>
      <c r="E86" s="14">
        <f t="shared" si="44"/>
        <v>49900</v>
      </c>
      <c r="F86" s="15">
        <v>49900</v>
      </c>
      <c r="G86" s="15"/>
      <c r="H86" s="15"/>
      <c r="I86" s="15"/>
      <c r="J86" s="14">
        <f t="shared" si="43"/>
        <v>0</v>
      </c>
      <c r="K86" s="15"/>
      <c r="L86" s="15"/>
      <c r="M86" s="15"/>
      <c r="N86" s="15"/>
      <c r="O86" s="15"/>
      <c r="P86" s="14">
        <f t="shared" si="40"/>
        <v>49900</v>
      </c>
      <c r="Q86" s="22">
        <f t="shared" si="45"/>
        <v>149700</v>
      </c>
    </row>
    <row r="87" spans="1:17" hidden="1" x14ac:dyDescent="0.2">
      <c r="A87" s="86" t="s">
        <v>272</v>
      </c>
      <c r="B87" s="11" t="s">
        <v>34</v>
      </c>
      <c r="C87" s="12" t="s">
        <v>33</v>
      </c>
      <c r="D87" s="13" t="s">
        <v>35</v>
      </c>
      <c r="E87" s="14">
        <f>F87+I87</f>
        <v>0</v>
      </c>
      <c r="F87" s="15"/>
      <c r="G87" s="15"/>
      <c r="H87" s="15"/>
      <c r="I87" s="15"/>
      <c r="J87" s="14">
        <f t="shared" si="43"/>
        <v>0</v>
      </c>
      <c r="K87" s="15"/>
      <c r="L87" s="15"/>
      <c r="M87" s="15"/>
      <c r="N87" s="15"/>
      <c r="O87" s="15"/>
      <c r="P87" s="14">
        <f t="shared" si="40"/>
        <v>0</v>
      </c>
      <c r="Q87" s="22">
        <f t="shared" si="45"/>
        <v>0</v>
      </c>
    </row>
    <row r="88" spans="1:17" hidden="1" x14ac:dyDescent="0.2">
      <c r="A88" s="86" t="s">
        <v>267</v>
      </c>
      <c r="B88" s="11" t="s">
        <v>268</v>
      </c>
      <c r="C88" s="12" t="s">
        <v>269</v>
      </c>
      <c r="D88" s="13" t="s">
        <v>270</v>
      </c>
      <c r="E88" s="14">
        <f>F88+I88</f>
        <v>0</v>
      </c>
      <c r="F88" s="15"/>
      <c r="G88" s="15"/>
      <c r="H88" s="15"/>
      <c r="I88" s="15"/>
      <c r="J88" s="14">
        <f t="shared" si="43"/>
        <v>0</v>
      </c>
      <c r="K88" s="15"/>
      <c r="L88" s="15"/>
      <c r="M88" s="15"/>
      <c r="N88" s="15"/>
      <c r="O88" s="15"/>
      <c r="P88" s="14">
        <f t="shared" si="40"/>
        <v>0</v>
      </c>
      <c r="Q88" s="22">
        <f t="shared" si="45"/>
        <v>0</v>
      </c>
    </row>
    <row r="89" spans="1:17" hidden="1" x14ac:dyDescent="0.2">
      <c r="A89" s="87" t="s">
        <v>207</v>
      </c>
      <c r="B89" s="6"/>
      <c r="C89" s="7"/>
      <c r="D89" s="8" t="s">
        <v>219</v>
      </c>
      <c r="E89" s="9">
        <f>E90</f>
        <v>0</v>
      </c>
      <c r="F89" s="10">
        <f>F90</f>
        <v>0</v>
      </c>
      <c r="G89" s="10">
        <f t="shared" ref="G89:I89" si="49">G90</f>
        <v>0</v>
      </c>
      <c r="H89" s="10">
        <f t="shared" si="49"/>
        <v>0</v>
      </c>
      <c r="I89" s="10">
        <f t="shared" si="49"/>
        <v>0</v>
      </c>
      <c r="J89" s="9">
        <f>K89+L89</f>
        <v>0</v>
      </c>
      <c r="K89" s="10">
        <f t="shared" ref="K89" si="50">K90</f>
        <v>0</v>
      </c>
      <c r="L89" s="10">
        <f t="shared" ref="L89" si="51">L90</f>
        <v>0</v>
      </c>
      <c r="M89" s="10">
        <f t="shared" ref="M89" si="52">M90</f>
        <v>0</v>
      </c>
      <c r="N89" s="10">
        <f t="shared" ref="N89" si="53">N90</f>
        <v>0</v>
      </c>
      <c r="O89" s="10">
        <f t="shared" ref="O89" si="54">O90</f>
        <v>0</v>
      </c>
      <c r="P89" s="9">
        <f t="shared" si="40"/>
        <v>0</v>
      </c>
      <c r="Q89" s="22">
        <f t="shared" si="45"/>
        <v>0</v>
      </c>
    </row>
    <row r="90" spans="1:17" hidden="1" x14ac:dyDescent="0.2">
      <c r="A90" s="5" t="s">
        <v>208</v>
      </c>
      <c r="B90" s="6"/>
      <c r="C90" s="7"/>
      <c r="D90" s="8" t="s">
        <v>219</v>
      </c>
      <c r="E90" s="9">
        <f>E91+E92+E94+E93</f>
        <v>0</v>
      </c>
      <c r="F90" s="10">
        <f>F91+F92+F94+F93</f>
        <v>0</v>
      </c>
      <c r="G90" s="10">
        <f t="shared" ref="G90:I90" si="55">G91+G92+G94+G93</f>
        <v>0</v>
      </c>
      <c r="H90" s="10">
        <f t="shared" si="55"/>
        <v>0</v>
      </c>
      <c r="I90" s="10">
        <f t="shared" si="55"/>
        <v>0</v>
      </c>
      <c r="J90" s="9">
        <f>K90+L90</f>
        <v>0</v>
      </c>
      <c r="K90" s="10">
        <f t="shared" ref="K90" si="56">K91+K92+K94+K93</f>
        <v>0</v>
      </c>
      <c r="L90" s="10">
        <f t="shared" ref="L90" si="57">L91+L92+L94+L93</f>
        <v>0</v>
      </c>
      <c r="M90" s="10">
        <f t="shared" ref="M90" si="58">M91+M92+M94+M93</f>
        <v>0</v>
      </c>
      <c r="N90" s="10">
        <f t="shared" ref="N90" si="59">N91+N92+N94+N93</f>
        <v>0</v>
      </c>
      <c r="O90" s="10">
        <f t="shared" ref="O90" si="60">O91+O92+O94+O93</f>
        <v>0</v>
      </c>
      <c r="P90" s="9">
        <f t="shared" si="40"/>
        <v>0</v>
      </c>
      <c r="Q90" s="22">
        <f t="shared" si="45"/>
        <v>0</v>
      </c>
    </row>
    <row r="91" spans="1:17" ht="25.5" hidden="1" x14ac:dyDescent="0.2">
      <c r="A91" s="11" t="s">
        <v>209</v>
      </c>
      <c r="B91" s="11" t="s">
        <v>49</v>
      </c>
      <c r="C91" s="12" t="s">
        <v>19</v>
      </c>
      <c r="D91" s="13" t="s">
        <v>220</v>
      </c>
      <c r="E91" s="14">
        <f t="shared" ref="E91:E94" si="61">F91+I91</f>
        <v>0</v>
      </c>
      <c r="F91" s="15"/>
      <c r="G91" s="15"/>
      <c r="H91" s="15"/>
      <c r="I91" s="15"/>
      <c r="J91" s="14">
        <f t="shared" ref="J91:J94" si="62">L91+O91</f>
        <v>0</v>
      </c>
      <c r="K91" s="15"/>
      <c r="L91" s="15"/>
      <c r="M91" s="15"/>
      <c r="N91" s="15"/>
      <c r="O91" s="15"/>
      <c r="P91" s="9">
        <f t="shared" ref="P91:P94" si="63">E91+J91</f>
        <v>0</v>
      </c>
      <c r="Q91" s="22">
        <f t="shared" si="45"/>
        <v>0</v>
      </c>
    </row>
    <row r="92" spans="1:17" hidden="1" x14ac:dyDescent="0.2">
      <c r="A92" s="11" t="s">
        <v>210</v>
      </c>
      <c r="B92" s="11" t="s">
        <v>211</v>
      </c>
      <c r="C92" s="12" t="s">
        <v>23</v>
      </c>
      <c r="D92" s="13" t="s">
        <v>212</v>
      </c>
      <c r="E92" s="14"/>
      <c r="F92" s="15"/>
      <c r="G92" s="15"/>
      <c r="H92" s="15"/>
      <c r="I92" s="15"/>
      <c r="J92" s="14">
        <f t="shared" si="62"/>
        <v>0</v>
      </c>
      <c r="K92" s="15"/>
      <c r="L92" s="15"/>
      <c r="M92" s="15"/>
      <c r="N92" s="15"/>
      <c r="O92" s="15"/>
      <c r="P92" s="9">
        <f t="shared" si="63"/>
        <v>0</v>
      </c>
      <c r="Q92" s="22">
        <f t="shared" si="45"/>
        <v>0</v>
      </c>
    </row>
    <row r="93" spans="1:17" s="21" customFormat="1" hidden="1" x14ac:dyDescent="0.2">
      <c r="A93" s="11" t="s">
        <v>445</v>
      </c>
      <c r="B93" s="11">
        <v>9770</v>
      </c>
      <c r="C93" s="12" t="s">
        <v>24</v>
      </c>
      <c r="D93" s="13" t="s">
        <v>420</v>
      </c>
      <c r="E93" s="14">
        <f t="shared" si="61"/>
        <v>0</v>
      </c>
      <c r="F93" s="15"/>
      <c r="G93" s="15"/>
      <c r="H93" s="15"/>
      <c r="I93" s="15"/>
      <c r="J93" s="14">
        <f t="shared" si="62"/>
        <v>0</v>
      </c>
      <c r="K93" s="15"/>
      <c r="L93" s="15"/>
      <c r="M93" s="15"/>
      <c r="N93" s="15"/>
      <c r="O93" s="15"/>
      <c r="P93" s="9">
        <f t="shared" si="63"/>
        <v>0</v>
      </c>
      <c r="Q93" s="22">
        <f t="shared" si="45"/>
        <v>0</v>
      </c>
    </row>
    <row r="94" spans="1:17" s="21" customFormat="1" ht="25.5" hidden="1" x14ac:dyDescent="0.2">
      <c r="A94" s="11" t="s">
        <v>317</v>
      </c>
      <c r="B94" s="11">
        <v>9800</v>
      </c>
      <c r="C94" s="12" t="s">
        <v>24</v>
      </c>
      <c r="D94" s="13" t="s">
        <v>315</v>
      </c>
      <c r="E94" s="14">
        <f t="shared" si="61"/>
        <v>0</v>
      </c>
      <c r="F94" s="15"/>
      <c r="G94" s="15"/>
      <c r="H94" s="15"/>
      <c r="I94" s="15"/>
      <c r="J94" s="14">
        <f t="shared" si="62"/>
        <v>0</v>
      </c>
      <c r="K94" s="15"/>
      <c r="L94" s="15"/>
      <c r="M94" s="15"/>
      <c r="N94" s="15"/>
      <c r="O94" s="15"/>
      <c r="P94" s="9">
        <f t="shared" si="63"/>
        <v>0</v>
      </c>
      <c r="Q94" s="22">
        <f t="shared" si="45"/>
        <v>0</v>
      </c>
    </row>
    <row r="95" spans="1:17" x14ac:dyDescent="0.2">
      <c r="A95" s="16" t="s">
        <v>213</v>
      </c>
      <c r="B95" s="17" t="s">
        <v>213</v>
      </c>
      <c r="C95" s="18" t="s">
        <v>213</v>
      </c>
      <c r="D95" s="19" t="s">
        <v>214</v>
      </c>
      <c r="E95" s="9">
        <f>E13+E27+E77+E89</f>
        <v>1147657</v>
      </c>
      <c r="F95" s="9">
        <f>F13+F27+F77+F89</f>
        <v>1131522.26</v>
      </c>
      <c r="G95" s="9">
        <f>G13+G27+G77+G89</f>
        <v>0</v>
      </c>
      <c r="H95" s="9">
        <f>H13+H27+H77+H89</f>
        <v>49900</v>
      </c>
      <c r="I95" s="9">
        <f>I13+I27+I77+I89</f>
        <v>16134.74</v>
      </c>
      <c r="J95" s="9">
        <f>K95+L95</f>
        <v>2226496.2400000002</v>
      </c>
      <c r="K95" s="9">
        <f t="shared" ref="K95:P95" si="64">K13+K27+K77+K89</f>
        <v>2226496.2400000002</v>
      </c>
      <c r="L95" s="9">
        <f t="shared" si="64"/>
        <v>0</v>
      </c>
      <c r="M95" s="9">
        <f t="shared" si="64"/>
        <v>0</v>
      </c>
      <c r="N95" s="9">
        <f t="shared" si="64"/>
        <v>0</v>
      </c>
      <c r="O95" s="9">
        <f t="shared" si="64"/>
        <v>2160750.2400000002</v>
      </c>
      <c r="P95" s="9">
        <f t="shared" si="64"/>
        <v>3374153.24</v>
      </c>
      <c r="Q95" s="22">
        <f t="shared" si="45"/>
        <v>12333109.960000001</v>
      </c>
    </row>
    <row r="96" spans="1:17" x14ac:dyDescent="0.2">
      <c r="E96" s="22"/>
    </row>
    <row r="97" spans="2:16" x14ac:dyDescent="0.2">
      <c r="B97" s="2" t="s">
        <v>265</v>
      </c>
      <c r="C97" s="21"/>
      <c r="D97" s="21"/>
      <c r="F97" s="21"/>
      <c r="I97" s="2"/>
      <c r="J97" s="2" t="s">
        <v>266</v>
      </c>
      <c r="P97" s="22"/>
    </row>
    <row r="98" spans="2:16" x14ac:dyDescent="0.2">
      <c r="B98" s="2"/>
      <c r="C98" s="21"/>
      <c r="D98" s="21"/>
      <c r="F98" s="21"/>
      <c r="J98" s="2"/>
    </row>
    <row r="99" spans="2:16" s="195" customFormat="1" x14ac:dyDescent="0.2">
      <c r="B99" s="2" t="s">
        <v>497</v>
      </c>
      <c r="I99" s="2"/>
      <c r="J99" s="195" t="s">
        <v>498</v>
      </c>
    </row>
    <row r="100" spans="2:16" x14ac:dyDescent="0.2">
      <c r="P100" s="119">
        <f>P95-дод2!C24-'дод 1'!C108</f>
        <v>0</v>
      </c>
    </row>
  </sheetData>
  <autoFilter ref="A5:Q9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3"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D6:P6"/>
    <mergeCell ref="J9:J11"/>
    <mergeCell ref="K9:K11"/>
    <mergeCell ref="L9:L11"/>
    <mergeCell ref="M9:N9"/>
    <mergeCell ref="M10:M11"/>
    <mergeCell ref="N10:N11"/>
  </mergeCells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67"/>
  <sheetViews>
    <sheetView workbookViewId="0">
      <selection activeCell="A4" sqref="A4:D4"/>
    </sheetView>
  </sheetViews>
  <sheetFormatPr defaultRowHeight="12.75" x14ac:dyDescent="0.2"/>
  <cols>
    <col min="1" max="1" width="11.85546875" style="23" customWidth="1"/>
    <col min="2" max="2" width="17" style="23" customWidth="1"/>
    <col min="3" max="3" width="42.140625" style="23" customWidth="1"/>
    <col min="4" max="4" width="31.140625" style="23" customWidth="1"/>
    <col min="5" max="256" width="9.140625" style="23"/>
    <col min="257" max="257" width="11.85546875" style="23" customWidth="1"/>
    <col min="258" max="258" width="17" style="23" customWidth="1"/>
    <col min="259" max="259" width="42.140625" style="23" customWidth="1"/>
    <col min="260" max="260" width="22" style="23" customWidth="1"/>
    <col min="261" max="512" width="9.140625" style="23"/>
    <col min="513" max="513" width="11.85546875" style="23" customWidth="1"/>
    <col min="514" max="514" width="17" style="23" customWidth="1"/>
    <col min="515" max="515" width="42.140625" style="23" customWidth="1"/>
    <col min="516" max="516" width="22" style="23" customWidth="1"/>
    <col min="517" max="768" width="9.140625" style="23"/>
    <col min="769" max="769" width="11.85546875" style="23" customWidth="1"/>
    <col min="770" max="770" width="17" style="23" customWidth="1"/>
    <col min="771" max="771" width="42.140625" style="23" customWidth="1"/>
    <col min="772" max="772" width="22" style="23" customWidth="1"/>
    <col min="773" max="1024" width="9.140625" style="23"/>
    <col min="1025" max="1025" width="11.85546875" style="23" customWidth="1"/>
    <col min="1026" max="1026" width="17" style="23" customWidth="1"/>
    <col min="1027" max="1027" width="42.140625" style="23" customWidth="1"/>
    <col min="1028" max="1028" width="22" style="23" customWidth="1"/>
    <col min="1029" max="1280" width="9.140625" style="23"/>
    <col min="1281" max="1281" width="11.85546875" style="23" customWidth="1"/>
    <col min="1282" max="1282" width="17" style="23" customWidth="1"/>
    <col min="1283" max="1283" width="42.140625" style="23" customWidth="1"/>
    <col min="1284" max="1284" width="22" style="23" customWidth="1"/>
    <col min="1285" max="1536" width="9.140625" style="23"/>
    <col min="1537" max="1537" width="11.85546875" style="23" customWidth="1"/>
    <col min="1538" max="1538" width="17" style="23" customWidth="1"/>
    <col min="1539" max="1539" width="42.140625" style="23" customWidth="1"/>
    <col min="1540" max="1540" width="22" style="23" customWidth="1"/>
    <col min="1541" max="1792" width="9.140625" style="23"/>
    <col min="1793" max="1793" width="11.85546875" style="23" customWidth="1"/>
    <col min="1794" max="1794" width="17" style="23" customWidth="1"/>
    <col min="1795" max="1795" width="42.140625" style="23" customWidth="1"/>
    <col min="1796" max="1796" width="22" style="23" customWidth="1"/>
    <col min="1797" max="2048" width="9.140625" style="23"/>
    <col min="2049" max="2049" width="11.85546875" style="23" customWidth="1"/>
    <col min="2050" max="2050" width="17" style="23" customWidth="1"/>
    <col min="2051" max="2051" width="42.140625" style="23" customWidth="1"/>
    <col min="2052" max="2052" width="22" style="23" customWidth="1"/>
    <col min="2053" max="2304" width="9.140625" style="23"/>
    <col min="2305" max="2305" width="11.85546875" style="23" customWidth="1"/>
    <col min="2306" max="2306" width="17" style="23" customWidth="1"/>
    <col min="2307" max="2307" width="42.140625" style="23" customWidth="1"/>
    <col min="2308" max="2308" width="22" style="23" customWidth="1"/>
    <col min="2309" max="2560" width="9.140625" style="23"/>
    <col min="2561" max="2561" width="11.85546875" style="23" customWidth="1"/>
    <col min="2562" max="2562" width="17" style="23" customWidth="1"/>
    <col min="2563" max="2563" width="42.140625" style="23" customWidth="1"/>
    <col min="2564" max="2564" width="22" style="23" customWidth="1"/>
    <col min="2565" max="2816" width="9.140625" style="23"/>
    <col min="2817" max="2817" width="11.85546875" style="23" customWidth="1"/>
    <col min="2818" max="2818" width="17" style="23" customWidth="1"/>
    <col min="2819" max="2819" width="42.140625" style="23" customWidth="1"/>
    <col min="2820" max="2820" width="22" style="23" customWidth="1"/>
    <col min="2821" max="3072" width="9.140625" style="23"/>
    <col min="3073" max="3073" width="11.85546875" style="23" customWidth="1"/>
    <col min="3074" max="3074" width="17" style="23" customWidth="1"/>
    <col min="3075" max="3075" width="42.140625" style="23" customWidth="1"/>
    <col min="3076" max="3076" width="22" style="23" customWidth="1"/>
    <col min="3077" max="3328" width="9.140625" style="23"/>
    <col min="3329" max="3329" width="11.85546875" style="23" customWidth="1"/>
    <col min="3330" max="3330" width="17" style="23" customWidth="1"/>
    <col min="3331" max="3331" width="42.140625" style="23" customWidth="1"/>
    <col min="3332" max="3332" width="22" style="23" customWidth="1"/>
    <col min="3333" max="3584" width="9.140625" style="23"/>
    <col min="3585" max="3585" width="11.85546875" style="23" customWidth="1"/>
    <col min="3586" max="3586" width="17" style="23" customWidth="1"/>
    <col min="3587" max="3587" width="42.140625" style="23" customWidth="1"/>
    <col min="3588" max="3588" width="22" style="23" customWidth="1"/>
    <col min="3589" max="3840" width="9.140625" style="23"/>
    <col min="3841" max="3841" width="11.85546875" style="23" customWidth="1"/>
    <col min="3842" max="3842" width="17" style="23" customWidth="1"/>
    <col min="3843" max="3843" width="42.140625" style="23" customWidth="1"/>
    <col min="3844" max="3844" width="22" style="23" customWidth="1"/>
    <col min="3845" max="4096" width="9.140625" style="23"/>
    <col min="4097" max="4097" width="11.85546875" style="23" customWidth="1"/>
    <col min="4098" max="4098" width="17" style="23" customWidth="1"/>
    <col min="4099" max="4099" width="42.140625" style="23" customWidth="1"/>
    <col min="4100" max="4100" width="22" style="23" customWidth="1"/>
    <col min="4101" max="4352" width="9.140625" style="23"/>
    <col min="4353" max="4353" width="11.85546875" style="23" customWidth="1"/>
    <col min="4354" max="4354" width="17" style="23" customWidth="1"/>
    <col min="4355" max="4355" width="42.140625" style="23" customWidth="1"/>
    <col min="4356" max="4356" width="22" style="23" customWidth="1"/>
    <col min="4357" max="4608" width="9.140625" style="23"/>
    <col min="4609" max="4609" width="11.85546875" style="23" customWidth="1"/>
    <col min="4610" max="4610" width="17" style="23" customWidth="1"/>
    <col min="4611" max="4611" width="42.140625" style="23" customWidth="1"/>
    <col min="4612" max="4612" width="22" style="23" customWidth="1"/>
    <col min="4613" max="4864" width="9.140625" style="23"/>
    <col min="4865" max="4865" width="11.85546875" style="23" customWidth="1"/>
    <col min="4866" max="4866" width="17" style="23" customWidth="1"/>
    <col min="4867" max="4867" width="42.140625" style="23" customWidth="1"/>
    <col min="4868" max="4868" width="22" style="23" customWidth="1"/>
    <col min="4869" max="5120" width="9.140625" style="23"/>
    <col min="5121" max="5121" width="11.85546875" style="23" customWidth="1"/>
    <col min="5122" max="5122" width="17" style="23" customWidth="1"/>
    <col min="5123" max="5123" width="42.140625" style="23" customWidth="1"/>
    <col min="5124" max="5124" width="22" style="23" customWidth="1"/>
    <col min="5125" max="5376" width="9.140625" style="23"/>
    <col min="5377" max="5377" width="11.85546875" style="23" customWidth="1"/>
    <col min="5378" max="5378" width="17" style="23" customWidth="1"/>
    <col min="5379" max="5379" width="42.140625" style="23" customWidth="1"/>
    <col min="5380" max="5380" width="22" style="23" customWidth="1"/>
    <col min="5381" max="5632" width="9.140625" style="23"/>
    <col min="5633" max="5633" width="11.85546875" style="23" customWidth="1"/>
    <col min="5634" max="5634" width="17" style="23" customWidth="1"/>
    <col min="5635" max="5635" width="42.140625" style="23" customWidth="1"/>
    <col min="5636" max="5636" width="22" style="23" customWidth="1"/>
    <col min="5637" max="5888" width="9.140625" style="23"/>
    <col min="5889" max="5889" width="11.85546875" style="23" customWidth="1"/>
    <col min="5890" max="5890" width="17" style="23" customWidth="1"/>
    <col min="5891" max="5891" width="42.140625" style="23" customWidth="1"/>
    <col min="5892" max="5892" width="22" style="23" customWidth="1"/>
    <col min="5893" max="6144" width="9.140625" style="23"/>
    <col min="6145" max="6145" width="11.85546875" style="23" customWidth="1"/>
    <col min="6146" max="6146" width="17" style="23" customWidth="1"/>
    <col min="6147" max="6147" width="42.140625" style="23" customWidth="1"/>
    <col min="6148" max="6148" width="22" style="23" customWidth="1"/>
    <col min="6149" max="6400" width="9.140625" style="23"/>
    <col min="6401" max="6401" width="11.85546875" style="23" customWidth="1"/>
    <col min="6402" max="6402" width="17" style="23" customWidth="1"/>
    <col min="6403" max="6403" width="42.140625" style="23" customWidth="1"/>
    <col min="6404" max="6404" width="22" style="23" customWidth="1"/>
    <col min="6405" max="6656" width="9.140625" style="23"/>
    <col min="6657" max="6657" width="11.85546875" style="23" customWidth="1"/>
    <col min="6658" max="6658" width="17" style="23" customWidth="1"/>
    <col min="6659" max="6659" width="42.140625" style="23" customWidth="1"/>
    <col min="6660" max="6660" width="22" style="23" customWidth="1"/>
    <col min="6661" max="6912" width="9.140625" style="23"/>
    <col min="6913" max="6913" width="11.85546875" style="23" customWidth="1"/>
    <col min="6914" max="6914" width="17" style="23" customWidth="1"/>
    <col min="6915" max="6915" width="42.140625" style="23" customWidth="1"/>
    <col min="6916" max="6916" width="22" style="23" customWidth="1"/>
    <col min="6917" max="7168" width="9.140625" style="23"/>
    <col min="7169" max="7169" width="11.85546875" style="23" customWidth="1"/>
    <col min="7170" max="7170" width="17" style="23" customWidth="1"/>
    <col min="7171" max="7171" width="42.140625" style="23" customWidth="1"/>
    <col min="7172" max="7172" width="22" style="23" customWidth="1"/>
    <col min="7173" max="7424" width="9.140625" style="23"/>
    <col min="7425" max="7425" width="11.85546875" style="23" customWidth="1"/>
    <col min="7426" max="7426" width="17" style="23" customWidth="1"/>
    <col min="7427" max="7427" width="42.140625" style="23" customWidth="1"/>
    <col min="7428" max="7428" width="22" style="23" customWidth="1"/>
    <col min="7429" max="7680" width="9.140625" style="23"/>
    <col min="7681" max="7681" width="11.85546875" style="23" customWidth="1"/>
    <col min="7682" max="7682" width="17" style="23" customWidth="1"/>
    <col min="7683" max="7683" width="42.140625" style="23" customWidth="1"/>
    <col min="7684" max="7684" width="22" style="23" customWidth="1"/>
    <col min="7685" max="7936" width="9.140625" style="23"/>
    <col min="7937" max="7937" width="11.85546875" style="23" customWidth="1"/>
    <col min="7938" max="7938" width="17" style="23" customWidth="1"/>
    <col min="7939" max="7939" width="42.140625" style="23" customWidth="1"/>
    <col min="7940" max="7940" width="22" style="23" customWidth="1"/>
    <col min="7941" max="8192" width="9.140625" style="23"/>
    <col min="8193" max="8193" width="11.85546875" style="23" customWidth="1"/>
    <col min="8194" max="8194" width="17" style="23" customWidth="1"/>
    <col min="8195" max="8195" width="42.140625" style="23" customWidth="1"/>
    <col min="8196" max="8196" width="22" style="23" customWidth="1"/>
    <col min="8197" max="8448" width="9.140625" style="23"/>
    <col min="8449" max="8449" width="11.85546875" style="23" customWidth="1"/>
    <col min="8450" max="8450" width="17" style="23" customWidth="1"/>
    <col min="8451" max="8451" width="42.140625" style="23" customWidth="1"/>
    <col min="8452" max="8452" width="22" style="23" customWidth="1"/>
    <col min="8453" max="8704" width="9.140625" style="23"/>
    <col min="8705" max="8705" width="11.85546875" style="23" customWidth="1"/>
    <col min="8706" max="8706" width="17" style="23" customWidth="1"/>
    <col min="8707" max="8707" width="42.140625" style="23" customWidth="1"/>
    <col min="8708" max="8708" width="22" style="23" customWidth="1"/>
    <col min="8709" max="8960" width="9.140625" style="23"/>
    <col min="8961" max="8961" width="11.85546875" style="23" customWidth="1"/>
    <col min="8962" max="8962" width="17" style="23" customWidth="1"/>
    <col min="8963" max="8963" width="42.140625" style="23" customWidth="1"/>
    <col min="8964" max="8964" width="22" style="23" customWidth="1"/>
    <col min="8965" max="9216" width="9.140625" style="23"/>
    <col min="9217" max="9217" width="11.85546875" style="23" customWidth="1"/>
    <col min="9218" max="9218" width="17" style="23" customWidth="1"/>
    <col min="9219" max="9219" width="42.140625" style="23" customWidth="1"/>
    <col min="9220" max="9220" width="22" style="23" customWidth="1"/>
    <col min="9221" max="9472" width="9.140625" style="23"/>
    <col min="9473" max="9473" width="11.85546875" style="23" customWidth="1"/>
    <col min="9474" max="9474" width="17" style="23" customWidth="1"/>
    <col min="9475" max="9475" width="42.140625" style="23" customWidth="1"/>
    <col min="9476" max="9476" width="22" style="23" customWidth="1"/>
    <col min="9477" max="9728" width="9.140625" style="23"/>
    <col min="9729" max="9729" width="11.85546875" style="23" customWidth="1"/>
    <col min="9730" max="9730" width="17" style="23" customWidth="1"/>
    <col min="9731" max="9731" width="42.140625" style="23" customWidth="1"/>
    <col min="9732" max="9732" width="22" style="23" customWidth="1"/>
    <col min="9733" max="9984" width="9.140625" style="23"/>
    <col min="9985" max="9985" width="11.85546875" style="23" customWidth="1"/>
    <col min="9986" max="9986" width="17" style="23" customWidth="1"/>
    <col min="9987" max="9987" width="42.140625" style="23" customWidth="1"/>
    <col min="9988" max="9988" width="22" style="23" customWidth="1"/>
    <col min="9989" max="10240" width="9.140625" style="23"/>
    <col min="10241" max="10241" width="11.85546875" style="23" customWidth="1"/>
    <col min="10242" max="10242" width="17" style="23" customWidth="1"/>
    <col min="10243" max="10243" width="42.140625" style="23" customWidth="1"/>
    <col min="10244" max="10244" width="22" style="23" customWidth="1"/>
    <col min="10245" max="10496" width="9.140625" style="23"/>
    <col min="10497" max="10497" width="11.85546875" style="23" customWidth="1"/>
    <col min="10498" max="10498" width="17" style="23" customWidth="1"/>
    <col min="10499" max="10499" width="42.140625" style="23" customWidth="1"/>
    <col min="10500" max="10500" width="22" style="23" customWidth="1"/>
    <col min="10501" max="10752" width="9.140625" style="23"/>
    <col min="10753" max="10753" width="11.85546875" style="23" customWidth="1"/>
    <col min="10754" max="10754" width="17" style="23" customWidth="1"/>
    <col min="10755" max="10755" width="42.140625" style="23" customWidth="1"/>
    <col min="10756" max="10756" width="22" style="23" customWidth="1"/>
    <col min="10757" max="11008" width="9.140625" style="23"/>
    <col min="11009" max="11009" width="11.85546875" style="23" customWidth="1"/>
    <col min="11010" max="11010" width="17" style="23" customWidth="1"/>
    <col min="11011" max="11011" width="42.140625" style="23" customWidth="1"/>
    <col min="11012" max="11012" width="22" style="23" customWidth="1"/>
    <col min="11013" max="11264" width="9.140625" style="23"/>
    <col min="11265" max="11265" width="11.85546875" style="23" customWidth="1"/>
    <col min="11266" max="11266" width="17" style="23" customWidth="1"/>
    <col min="11267" max="11267" width="42.140625" style="23" customWidth="1"/>
    <col min="11268" max="11268" width="22" style="23" customWidth="1"/>
    <col min="11269" max="11520" width="9.140625" style="23"/>
    <col min="11521" max="11521" width="11.85546875" style="23" customWidth="1"/>
    <col min="11522" max="11522" width="17" style="23" customWidth="1"/>
    <col min="11523" max="11523" width="42.140625" style="23" customWidth="1"/>
    <col min="11524" max="11524" width="22" style="23" customWidth="1"/>
    <col min="11525" max="11776" width="9.140625" style="23"/>
    <col min="11777" max="11777" width="11.85546875" style="23" customWidth="1"/>
    <col min="11778" max="11778" width="17" style="23" customWidth="1"/>
    <col min="11779" max="11779" width="42.140625" style="23" customWidth="1"/>
    <col min="11780" max="11780" width="22" style="23" customWidth="1"/>
    <col min="11781" max="12032" width="9.140625" style="23"/>
    <col min="12033" max="12033" width="11.85546875" style="23" customWidth="1"/>
    <col min="12034" max="12034" width="17" style="23" customWidth="1"/>
    <col min="12035" max="12035" width="42.140625" style="23" customWidth="1"/>
    <col min="12036" max="12036" width="22" style="23" customWidth="1"/>
    <col min="12037" max="12288" width="9.140625" style="23"/>
    <col min="12289" max="12289" width="11.85546875" style="23" customWidth="1"/>
    <col min="12290" max="12290" width="17" style="23" customWidth="1"/>
    <col min="12291" max="12291" width="42.140625" style="23" customWidth="1"/>
    <col min="12292" max="12292" width="22" style="23" customWidth="1"/>
    <col min="12293" max="12544" width="9.140625" style="23"/>
    <col min="12545" max="12545" width="11.85546875" style="23" customWidth="1"/>
    <col min="12546" max="12546" width="17" style="23" customWidth="1"/>
    <col min="12547" max="12547" width="42.140625" style="23" customWidth="1"/>
    <col min="12548" max="12548" width="22" style="23" customWidth="1"/>
    <col min="12549" max="12800" width="9.140625" style="23"/>
    <col min="12801" max="12801" width="11.85546875" style="23" customWidth="1"/>
    <col min="12802" max="12802" width="17" style="23" customWidth="1"/>
    <col min="12803" max="12803" width="42.140625" style="23" customWidth="1"/>
    <col min="12804" max="12804" width="22" style="23" customWidth="1"/>
    <col min="12805" max="13056" width="9.140625" style="23"/>
    <col min="13057" max="13057" width="11.85546875" style="23" customWidth="1"/>
    <col min="13058" max="13058" width="17" style="23" customWidth="1"/>
    <col min="13059" max="13059" width="42.140625" style="23" customWidth="1"/>
    <col min="13060" max="13060" width="22" style="23" customWidth="1"/>
    <col min="13061" max="13312" width="9.140625" style="23"/>
    <col min="13313" max="13313" width="11.85546875" style="23" customWidth="1"/>
    <col min="13314" max="13314" width="17" style="23" customWidth="1"/>
    <col min="13315" max="13315" width="42.140625" style="23" customWidth="1"/>
    <col min="13316" max="13316" width="22" style="23" customWidth="1"/>
    <col min="13317" max="13568" width="9.140625" style="23"/>
    <col min="13569" max="13569" width="11.85546875" style="23" customWidth="1"/>
    <col min="13570" max="13570" width="17" style="23" customWidth="1"/>
    <col min="13571" max="13571" width="42.140625" style="23" customWidth="1"/>
    <col min="13572" max="13572" width="22" style="23" customWidth="1"/>
    <col min="13573" max="13824" width="9.140625" style="23"/>
    <col min="13825" max="13825" width="11.85546875" style="23" customWidth="1"/>
    <col min="13826" max="13826" width="17" style="23" customWidth="1"/>
    <col min="13827" max="13827" width="42.140625" style="23" customWidth="1"/>
    <col min="13828" max="13828" width="22" style="23" customWidth="1"/>
    <col min="13829" max="14080" width="9.140625" style="23"/>
    <col min="14081" max="14081" width="11.85546875" style="23" customWidth="1"/>
    <col min="14082" max="14082" width="17" style="23" customWidth="1"/>
    <col min="14083" max="14083" width="42.140625" style="23" customWidth="1"/>
    <col min="14084" max="14084" width="22" style="23" customWidth="1"/>
    <col min="14085" max="14336" width="9.140625" style="23"/>
    <col min="14337" max="14337" width="11.85546875" style="23" customWidth="1"/>
    <col min="14338" max="14338" width="17" style="23" customWidth="1"/>
    <col min="14339" max="14339" width="42.140625" style="23" customWidth="1"/>
    <col min="14340" max="14340" width="22" style="23" customWidth="1"/>
    <col min="14341" max="14592" width="9.140625" style="23"/>
    <col min="14593" max="14593" width="11.85546875" style="23" customWidth="1"/>
    <col min="14594" max="14594" width="17" style="23" customWidth="1"/>
    <col min="14595" max="14595" width="42.140625" style="23" customWidth="1"/>
    <col min="14596" max="14596" width="22" style="23" customWidth="1"/>
    <col min="14597" max="14848" width="9.140625" style="23"/>
    <col min="14849" max="14849" width="11.85546875" style="23" customWidth="1"/>
    <col min="14850" max="14850" width="17" style="23" customWidth="1"/>
    <col min="14851" max="14851" width="42.140625" style="23" customWidth="1"/>
    <col min="14852" max="14852" width="22" style="23" customWidth="1"/>
    <col min="14853" max="15104" width="9.140625" style="23"/>
    <col min="15105" max="15105" width="11.85546875" style="23" customWidth="1"/>
    <col min="15106" max="15106" width="17" style="23" customWidth="1"/>
    <col min="15107" max="15107" width="42.140625" style="23" customWidth="1"/>
    <col min="15108" max="15108" width="22" style="23" customWidth="1"/>
    <col min="15109" max="15360" width="9.140625" style="23"/>
    <col min="15361" max="15361" width="11.85546875" style="23" customWidth="1"/>
    <col min="15362" max="15362" width="17" style="23" customWidth="1"/>
    <col min="15363" max="15363" width="42.140625" style="23" customWidth="1"/>
    <col min="15364" max="15364" width="22" style="23" customWidth="1"/>
    <col min="15365" max="15616" width="9.140625" style="23"/>
    <col min="15617" max="15617" width="11.85546875" style="23" customWidth="1"/>
    <col min="15618" max="15618" width="17" style="23" customWidth="1"/>
    <col min="15619" max="15619" width="42.140625" style="23" customWidth="1"/>
    <col min="15620" max="15620" width="22" style="23" customWidth="1"/>
    <col min="15621" max="15872" width="9.140625" style="23"/>
    <col min="15873" max="15873" width="11.85546875" style="23" customWidth="1"/>
    <col min="15874" max="15874" width="17" style="23" customWidth="1"/>
    <col min="15875" max="15875" width="42.140625" style="23" customWidth="1"/>
    <col min="15876" max="15876" width="22" style="23" customWidth="1"/>
    <col min="15877" max="16128" width="9.140625" style="23"/>
    <col min="16129" max="16129" width="11.85546875" style="23" customWidth="1"/>
    <col min="16130" max="16130" width="17" style="23" customWidth="1"/>
    <col min="16131" max="16131" width="42.140625" style="23" customWidth="1"/>
    <col min="16132" max="16132" width="22" style="23" customWidth="1"/>
    <col min="16133" max="16384" width="9.140625" style="23"/>
  </cols>
  <sheetData>
    <row r="2" spans="1:7" ht="54" customHeight="1" x14ac:dyDescent="0.2">
      <c r="D2" s="208" t="s">
        <v>501</v>
      </c>
      <c r="E2" s="208"/>
      <c r="F2" s="208"/>
      <c r="G2" s="208"/>
    </row>
    <row r="4" spans="1:7" ht="34.5" customHeight="1" x14ac:dyDescent="0.2">
      <c r="A4" s="211" t="s">
        <v>440</v>
      </c>
      <c r="B4" s="211"/>
      <c r="C4" s="211"/>
      <c r="D4" s="211"/>
    </row>
    <row r="5" spans="1:7" x14ac:dyDescent="0.2">
      <c r="A5" s="193"/>
      <c r="B5" s="193"/>
      <c r="C5" s="193" t="s">
        <v>496</v>
      </c>
      <c r="D5" s="193"/>
    </row>
    <row r="6" spans="1:7" x14ac:dyDescent="0.2">
      <c r="A6" s="193"/>
      <c r="B6" s="193"/>
      <c r="C6" s="193"/>
      <c r="D6" s="193"/>
    </row>
    <row r="7" spans="1:7" x14ac:dyDescent="0.2">
      <c r="A7" s="71"/>
      <c r="B7" s="134"/>
      <c r="C7" s="135">
        <v>21547000000</v>
      </c>
      <c r="D7" s="134"/>
    </row>
    <row r="8" spans="1:7" x14ac:dyDescent="0.2">
      <c r="A8" s="133"/>
      <c r="B8" s="133"/>
      <c r="C8" s="133" t="s">
        <v>287</v>
      </c>
      <c r="D8" s="133"/>
    </row>
    <row r="9" spans="1:7" x14ac:dyDescent="0.2">
      <c r="A9" s="133"/>
      <c r="B9" s="133"/>
      <c r="C9" s="133"/>
      <c r="D9" s="133"/>
    </row>
    <row r="10" spans="1:7" x14ac:dyDescent="0.2">
      <c r="A10" s="212" t="s">
        <v>288</v>
      </c>
      <c r="B10" s="212"/>
      <c r="C10" s="212"/>
      <c r="D10" s="212"/>
    </row>
    <row r="11" spans="1:7" x14ac:dyDescent="0.2">
      <c r="A11" s="136"/>
      <c r="B11" s="136"/>
      <c r="C11" s="136"/>
      <c r="D11" s="136"/>
    </row>
    <row r="12" spans="1:7" x14ac:dyDescent="0.2">
      <c r="A12" s="137"/>
      <c r="B12" s="137"/>
      <c r="C12" s="137"/>
      <c r="D12" s="138" t="s">
        <v>261</v>
      </c>
    </row>
    <row r="13" spans="1:7" ht="56.25" x14ac:dyDescent="0.2">
      <c r="A13" s="139" t="s">
        <v>289</v>
      </c>
      <c r="B13" s="213" t="s">
        <v>290</v>
      </c>
      <c r="C13" s="214"/>
      <c r="D13" s="140" t="s">
        <v>226</v>
      </c>
    </row>
    <row r="14" spans="1:7" x14ac:dyDescent="0.2">
      <c r="A14" s="141">
        <v>1</v>
      </c>
      <c r="B14" s="215">
        <v>2</v>
      </c>
      <c r="C14" s="216"/>
      <c r="D14" s="141">
        <v>3</v>
      </c>
    </row>
    <row r="15" spans="1:7" x14ac:dyDescent="0.2">
      <c r="A15" s="217" t="s">
        <v>291</v>
      </c>
      <c r="B15" s="218"/>
      <c r="C15" s="218"/>
      <c r="D15" s="219"/>
    </row>
    <row r="16" spans="1:7" hidden="1" x14ac:dyDescent="0.2">
      <c r="A16" s="142">
        <v>41020100</v>
      </c>
      <c r="B16" s="209" t="s">
        <v>292</v>
      </c>
      <c r="C16" s="210"/>
      <c r="D16" s="143"/>
    </row>
    <row r="17" spans="1:4" hidden="1" x14ac:dyDescent="0.2">
      <c r="A17" s="142">
        <v>99000000000</v>
      </c>
      <c r="B17" s="209" t="s">
        <v>293</v>
      </c>
      <c r="C17" s="210"/>
      <c r="D17" s="143"/>
    </row>
    <row r="18" spans="1:4" hidden="1" x14ac:dyDescent="0.2">
      <c r="A18" s="162">
        <v>41033900</v>
      </c>
      <c r="B18" s="220" t="s">
        <v>294</v>
      </c>
      <c r="C18" s="221"/>
      <c r="D18" s="143"/>
    </row>
    <row r="19" spans="1:4" ht="24.75" hidden="1" customHeight="1" x14ac:dyDescent="0.2">
      <c r="A19" s="163">
        <v>41034500</v>
      </c>
      <c r="B19" s="222" t="s">
        <v>448</v>
      </c>
      <c r="C19" s="223"/>
      <c r="D19" s="143"/>
    </row>
    <row r="20" spans="1:4" ht="55.5" customHeight="1" x14ac:dyDescent="0.2">
      <c r="A20" s="163">
        <v>41035600</v>
      </c>
      <c r="B20" s="222" t="s">
        <v>470</v>
      </c>
      <c r="C20" s="223"/>
      <c r="D20" s="143">
        <v>2136974</v>
      </c>
    </row>
    <row r="21" spans="1:4" ht="12.75" customHeight="1" x14ac:dyDescent="0.2">
      <c r="A21" s="142">
        <v>99000000000</v>
      </c>
      <c r="B21" s="209" t="s">
        <v>293</v>
      </c>
      <c r="C21" s="210"/>
      <c r="D21" s="143">
        <v>2136974</v>
      </c>
    </row>
    <row r="22" spans="1:4" ht="41.25" hidden="1" customHeight="1" x14ac:dyDescent="0.2">
      <c r="A22" s="142">
        <v>41040200</v>
      </c>
      <c r="B22" s="209" t="s">
        <v>295</v>
      </c>
      <c r="C22" s="210"/>
      <c r="D22" s="143"/>
    </row>
    <row r="23" spans="1:4" ht="48.75" hidden="1" customHeight="1" x14ac:dyDescent="0.2">
      <c r="A23" s="142">
        <v>41055000</v>
      </c>
      <c r="B23" s="209" t="s">
        <v>421</v>
      </c>
      <c r="C23" s="210"/>
      <c r="D23" s="143"/>
    </row>
    <row r="24" spans="1:4" ht="54.75" hidden="1" customHeight="1" x14ac:dyDescent="0.2">
      <c r="A24" s="142">
        <v>21100000000</v>
      </c>
      <c r="B24" s="209" t="s">
        <v>296</v>
      </c>
      <c r="C24" s="210"/>
      <c r="D24" s="143"/>
    </row>
    <row r="25" spans="1:4" ht="54.75" hidden="1" customHeight="1" x14ac:dyDescent="0.2">
      <c r="A25" s="142">
        <v>41051000</v>
      </c>
      <c r="B25" s="209" t="s">
        <v>263</v>
      </c>
      <c r="C25" s="210"/>
      <c r="D25" s="143"/>
    </row>
    <row r="26" spans="1:4" ht="54.75" hidden="1" customHeight="1" x14ac:dyDescent="0.2">
      <c r="A26" s="224" t="s">
        <v>297</v>
      </c>
      <c r="B26" s="225"/>
      <c r="C26" s="226"/>
      <c r="D26" s="144"/>
    </row>
    <row r="27" spans="1:4" ht="54.75" hidden="1" customHeight="1" x14ac:dyDescent="0.2">
      <c r="A27" s="142">
        <v>21100000000</v>
      </c>
      <c r="B27" s="209" t="s">
        <v>296</v>
      </c>
      <c r="C27" s="210"/>
      <c r="D27" s="143"/>
    </row>
    <row r="28" spans="1:4" ht="54.75" hidden="1" customHeight="1" x14ac:dyDescent="0.2">
      <c r="A28" s="142">
        <v>41051200</v>
      </c>
      <c r="B28" s="209" t="s">
        <v>264</v>
      </c>
      <c r="C28" s="210"/>
      <c r="D28" s="143"/>
    </row>
    <row r="29" spans="1:4" ht="54.75" hidden="1" customHeight="1" x14ac:dyDescent="0.2">
      <c r="A29" s="227" t="s">
        <v>298</v>
      </c>
      <c r="B29" s="228"/>
      <c r="C29" s="228"/>
      <c r="D29" s="145"/>
    </row>
    <row r="30" spans="1:4" ht="54.75" hidden="1" customHeight="1" x14ac:dyDescent="0.2">
      <c r="A30" s="227" t="s">
        <v>299</v>
      </c>
      <c r="B30" s="228"/>
      <c r="C30" s="228"/>
      <c r="D30" s="143"/>
    </row>
    <row r="31" spans="1:4" ht="54.75" hidden="1" customHeight="1" x14ac:dyDescent="0.2">
      <c r="A31" s="227" t="s">
        <v>300</v>
      </c>
      <c r="B31" s="228"/>
      <c r="C31" s="228"/>
      <c r="D31" s="143"/>
    </row>
    <row r="32" spans="1:4" ht="54.75" hidden="1" customHeight="1" x14ac:dyDescent="0.2">
      <c r="A32" s="227" t="s">
        <v>301</v>
      </c>
      <c r="B32" s="228"/>
      <c r="C32" s="228"/>
      <c r="D32" s="143"/>
    </row>
    <row r="33" spans="1:4" ht="54.75" hidden="1" customHeight="1" x14ac:dyDescent="0.2">
      <c r="A33" s="142">
        <v>21100000000</v>
      </c>
      <c r="B33" s="209" t="s">
        <v>296</v>
      </c>
      <c r="C33" s="210"/>
      <c r="D33" s="143"/>
    </row>
    <row r="34" spans="1:4" ht="54.75" hidden="1" customHeight="1" x14ac:dyDescent="0.2">
      <c r="A34" s="142">
        <v>41055000</v>
      </c>
      <c r="B34" s="209" t="s">
        <v>302</v>
      </c>
      <c r="C34" s="210"/>
      <c r="D34" s="143"/>
    </row>
    <row r="35" spans="1:4" ht="54.75" hidden="1" customHeight="1" x14ac:dyDescent="0.2">
      <c r="A35" s="227" t="s">
        <v>303</v>
      </c>
      <c r="B35" s="228"/>
      <c r="C35" s="228"/>
      <c r="D35" s="144"/>
    </row>
    <row r="36" spans="1:4" ht="54.75" hidden="1" customHeight="1" x14ac:dyDescent="0.2">
      <c r="A36" s="142">
        <v>21100000000</v>
      </c>
      <c r="B36" s="209" t="s">
        <v>296</v>
      </c>
      <c r="C36" s="210"/>
      <c r="D36" s="143"/>
    </row>
    <row r="37" spans="1:4" ht="54.75" hidden="1" customHeight="1" x14ac:dyDescent="0.2">
      <c r="A37" s="142">
        <v>41053900</v>
      </c>
      <c r="B37" s="209" t="s">
        <v>304</v>
      </c>
      <c r="C37" s="210"/>
      <c r="D37" s="143"/>
    </row>
    <row r="38" spans="1:4" ht="54.75" hidden="1" customHeight="1" x14ac:dyDescent="0.2">
      <c r="A38" s="224" t="s">
        <v>305</v>
      </c>
      <c r="B38" s="225"/>
      <c r="C38" s="225"/>
      <c r="D38" s="144"/>
    </row>
    <row r="39" spans="1:4" hidden="1" x14ac:dyDescent="0.2">
      <c r="A39" s="142">
        <v>21100000000</v>
      </c>
      <c r="B39" s="209" t="s">
        <v>296</v>
      </c>
      <c r="C39" s="210"/>
      <c r="D39" s="143"/>
    </row>
    <row r="40" spans="1:4" x14ac:dyDescent="0.2">
      <c r="A40" s="231" t="s">
        <v>306</v>
      </c>
      <c r="B40" s="232"/>
      <c r="C40" s="232"/>
      <c r="D40" s="233"/>
    </row>
    <row r="41" spans="1:4" x14ac:dyDescent="0.2">
      <c r="A41" s="146" t="s">
        <v>213</v>
      </c>
      <c r="B41" s="234" t="s">
        <v>307</v>
      </c>
      <c r="C41" s="235"/>
      <c r="D41" s="164">
        <f>D42+D43</f>
        <v>2136974</v>
      </c>
    </row>
    <row r="42" spans="1:4" x14ac:dyDescent="0.2">
      <c r="A42" s="146" t="s">
        <v>213</v>
      </c>
      <c r="B42" s="236" t="s">
        <v>308</v>
      </c>
      <c r="C42" s="237"/>
      <c r="D42" s="143">
        <f>D21+D24</f>
        <v>2136974</v>
      </c>
    </row>
    <row r="43" spans="1:4" x14ac:dyDescent="0.2">
      <c r="A43" s="146" t="s">
        <v>213</v>
      </c>
      <c r="B43" s="236" t="s">
        <v>309</v>
      </c>
      <c r="C43" s="237"/>
      <c r="D43" s="147"/>
    </row>
    <row r="44" spans="1:4" x14ac:dyDescent="0.2">
      <c r="A44" s="71"/>
      <c r="B44" s="71"/>
      <c r="C44" s="71"/>
      <c r="D44" s="71"/>
    </row>
    <row r="45" spans="1:4" x14ac:dyDescent="0.2">
      <c r="A45" s="229" t="s">
        <v>310</v>
      </c>
      <c r="B45" s="229"/>
      <c r="C45" s="229"/>
      <c r="D45" s="229"/>
    </row>
    <row r="46" spans="1:4" x14ac:dyDescent="0.2">
      <c r="A46" s="133"/>
      <c r="B46" s="133"/>
      <c r="C46" s="133"/>
      <c r="D46" s="138" t="s">
        <v>261</v>
      </c>
    </row>
    <row r="47" spans="1:4" ht="90" x14ac:dyDescent="0.2">
      <c r="A47" s="139" t="s">
        <v>311</v>
      </c>
      <c r="B47" s="139" t="s">
        <v>312</v>
      </c>
      <c r="C47" s="139" t="s">
        <v>313</v>
      </c>
      <c r="D47" s="140" t="s">
        <v>226</v>
      </c>
    </row>
    <row r="48" spans="1:4" x14ac:dyDescent="0.2">
      <c r="A48" s="140">
        <v>1</v>
      </c>
      <c r="B48" s="140">
        <v>2</v>
      </c>
      <c r="C48" s="140">
        <v>3</v>
      </c>
      <c r="D48" s="140">
        <v>4</v>
      </c>
    </row>
    <row r="49" spans="1:4" x14ac:dyDescent="0.2">
      <c r="A49" s="230" t="s">
        <v>316</v>
      </c>
      <c r="B49" s="230"/>
      <c r="C49" s="230"/>
      <c r="D49" s="230"/>
    </row>
    <row r="50" spans="1:4" hidden="1" x14ac:dyDescent="0.2">
      <c r="A50" s="104" t="s">
        <v>445</v>
      </c>
      <c r="B50" s="104">
        <v>9770</v>
      </c>
      <c r="C50" s="158" t="s">
        <v>420</v>
      </c>
      <c r="D50" s="159">
        <f>D51</f>
        <v>0</v>
      </c>
    </row>
    <row r="51" spans="1:4" hidden="1" x14ac:dyDescent="0.2">
      <c r="A51" s="152">
        <v>21100000000</v>
      </c>
      <c r="B51" s="156"/>
      <c r="C51" s="150" t="s">
        <v>296</v>
      </c>
      <c r="D51" s="157">
        <f>D52</f>
        <v>0</v>
      </c>
    </row>
    <row r="52" spans="1:4" ht="38.25" hidden="1" x14ac:dyDescent="0.2">
      <c r="A52" s="156"/>
      <c r="B52" s="156"/>
      <c r="C52" s="97" t="s">
        <v>451</v>
      </c>
      <c r="D52" s="157"/>
    </row>
    <row r="53" spans="1:4" ht="38.25" hidden="1" x14ac:dyDescent="0.2">
      <c r="A53" s="156">
        <v>3719800</v>
      </c>
      <c r="B53" s="156">
        <v>9800</v>
      </c>
      <c r="C53" s="148" t="s">
        <v>315</v>
      </c>
      <c r="D53" s="157">
        <f>D54</f>
        <v>0</v>
      </c>
    </row>
    <row r="54" spans="1:4" hidden="1" x14ac:dyDescent="0.2">
      <c r="A54" s="142">
        <v>99000000000</v>
      </c>
      <c r="B54" s="156"/>
      <c r="C54" s="150" t="s">
        <v>293</v>
      </c>
      <c r="D54" s="157">
        <f>SUM(D55:D58)</f>
        <v>0</v>
      </c>
    </row>
    <row r="55" spans="1:4" ht="38.25" hidden="1" x14ac:dyDescent="0.2">
      <c r="A55" s="156"/>
      <c r="B55" s="156"/>
      <c r="C55" s="120" t="s">
        <v>439</v>
      </c>
      <c r="D55" s="146"/>
    </row>
    <row r="56" spans="1:4" ht="51" hidden="1" x14ac:dyDescent="0.2">
      <c r="A56" s="156"/>
      <c r="B56" s="156"/>
      <c r="C56" s="120" t="s">
        <v>434</v>
      </c>
      <c r="D56" s="146"/>
    </row>
    <row r="57" spans="1:4" ht="25.5" hidden="1" x14ac:dyDescent="0.2">
      <c r="A57" s="156"/>
      <c r="B57" s="156"/>
      <c r="C57" s="97" t="s">
        <v>446</v>
      </c>
      <c r="D57" s="146"/>
    </row>
    <row r="58" spans="1:4" ht="38.25" hidden="1" x14ac:dyDescent="0.2">
      <c r="A58" s="156"/>
      <c r="B58" s="156"/>
      <c r="C58" s="97" t="s">
        <v>447</v>
      </c>
      <c r="D58" s="146"/>
    </row>
    <row r="59" spans="1:4" x14ac:dyDescent="0.2">
      <c r="A59" s="230" t="s">
        <v>314</v>
      </c>
      <c r="B59" s="230"/>
      <c r="C59" s="230"/>
      <c r="D59" s="230"/>
    </row>
    <row r="60" spans="1:4" x14ac:dyDescent="0.2">
      <c r="A60" s="152" t="s">
        <v>213</v>
      </c>
      <c r="B60" s="152" t="s">
        <v>213</v>
      </c>
      <c r="C60" s="153" t="s">
        <v>307</v>
      </c>
      <c r="D60" s="149">
        <f>D53+D50</f>
        <v>0</v>
      </c>
    </row>
    <row r="61" spans="1:4" x14ac:dyDescent="0.2">
      <c r="A61" s="152" t="s">
        <v>213</v>
      </c>
      <c r="B61" s="152" t="s">
        <v>213</v>
      </c>
      <c r="C61" s="67" t="s">
        <v>308</v>
      </c>
      <c r="D61" s="151">
        <f>D60</f>
        <v>0</v>
      </c>
    </row>
    <row r="62" spans="1:4" x14ac:dyDescent="0.2">
      <c r="A62" s="152" t="s">
        <v>213</v>
      </c>
      <c r="B62" s="152" t="s">
        <v>213</v>
      </c>
      <c r="C62" s="67" t="s">
        <v>309</v>
      </c>
      <c r="D62" s="67"/>
    </row>
    <row r="63" spans="1:4" x14ac:dyDescent="0.2">
      <c r="A63" s="71"/>
      <c r="B63" s="71"/>
      <c r="C63" s="71"/>
      <c r="D63" s="71"/>
    </row>
    <row r="64" spans="1:4" x14ac:dyDescent="0.2">
      <c r="A64" s="71"/>
      <c r="B64" s="71"/>
      <c r="C64" s="71"/>
      <c r="D64" s="71"/>
    </row>
    <row r="65" spans="1:4" x14ac:dyDescent="0.2">
      <c r="A65" s="71"/>
      <c r="B65" s="154" t="s">
        <v>265</v>
      </c>
      <c r="C65" s="155"/>
      <c r="D65" s="154" t="s">
        <v>266</v>
      </c>
    </row>
    <row r="66" spans="1:4" x14ac:dyDescent="0.2">
      <c r="A66" s="71"/>
      <c r="B66" s="155"/>
      <c r="C66" s="155"/>
      <c r="D66" s="155"/>
    </row>
    <row r="67" spans="1:4" x14ac:dyDescent="0.2">
      <c r="B67" s="196" t="s">
        <v>497</v>
      </c>
      <c r="C67" s="196"/>
      <c r="D67" s="196" t="s">
        <v>498</v>
      </c>
    </row>
  </sheetData>
  <mergeCells count="37">
    <mergeCell ref="A45:D45"/>
    <mergeCell ref="A49:D49"/>
    <mergeCell ref="A59:D59"/>
    <mergeCell ref="A38:C38"/>
    <mergeCell ref="B39:C39"/>
    <mergeCell ref="A40:D40"/>
    <mergeCell ref="B41:C41"/>
    <mergeCell ref="B42:C42"/>
    <mergeCell ref="B43:C43"/>
    <mergeCell ref="B37:C37"/>
    <mergeCell ref="A26:C26"/>
    <mergeCell ref="B27:C27"/>
    <mergeCell ref="B28:C28"/>
    <mergeCell ref="A29:C29"/>
    <mergeCell ref="A30:C30"/>
    <mergeCell ref="A31:C31"/>
    <mergeCell ref="A32:C32"/>
    <mergeCell ref="B33:C33"/>
    <mergeCell ref="B34:C34"/>
    <mergeCell ref="A35:C35"/>
    <mergeCell ref="B36:C36"/>
    <mergeCell ref="D2:G2"/>
    <mergeCell ref="B25:C25"/>
    <mergeCell ref="A4:D4"/>
    <mergeCell ref="A10:D10"/>
    <mergeCell ref="B13:C13"/>
    <mergeCell ref="B14:C14"/>
    <mergeCell ref="A15:D15"/>
    <mergeCell ref="B16:C16"/>
    <mergeCell ref="B17:C17"/>
    <mergeCell ref="B18:C18"/>
    <mergeCell ref="B21:C21"/>
    <mergeCell ref="B22:C22"/>
    <mergeCell ref="B24:C24"/>
    <mergeCell ref="B19:C19"/>
    <mergeCell ref="B20:C20"/>
    <mergeCell ref="B23:C23"/>
  </mergeCells>
  <pageMargins left="0.74803149606299213" right="0.74803149606299213" top="0.98425196850393704" bottom="0.98425196850393704" header="0.51181102362204722" footer="0.51181102362204722"/>
  <pageSetup paperSize="9" scale="7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5"/>
  <sheetViews>
    <sheetView view="pageBreakPreview" topLeftCell="E1" zoomScaleNormal="100" zoomScaleSheetLayoutView="100" workbookViewId="0">
      <selection activeCell="H2" sqref="H2:J2"/>
    </sheetView>
  </sheetViews>
  <sheetFormatPr defaultRowHeight="12.75" x14ac:dyDescent="0.2"/>
  <cols>
    <col min="1" max="1" width="13.85546875" style="23" customWidth="1"/>
    <col min="2" max="2" width="11.5703125" style="23" customWidth="1"/>
    <col min="3" max="3" width="11.85546875" style="23" customWidth="1"/>
    <col min="4" max="4" width="70.5703125" style="23" customWidth="1"/>
    <col min="5" max="5" width="75.28515625" style="23" customWidth="1"/>
    <col min="6" max="6" width="11.7109375" style="23" customWidth="1"/>
    <col min="7" max="7" width="13.5703125" style="23" customWidth="1"/>
    <col min="8" max="8" width="12.28515625" style="23" customWidth="1"/>
    <col min="9" max="9" width="13.85546875" style="23" customWidth="1"/>
    <col min="10" max="10" width="10.28515625" style="23" customWidth="1"/>
    <col min="11" max="256" width="9.140625" style="23"/>
    <col min="257" max="257" width="12.7109375" style="23" customWidth="1"/>
    <col min="258" max="258" width="11.5703125" style="23" customWidth="1"/>
    <col min="259" max="259" width="16.5703125" style="23" customWidth="1"/>
    <col min="260" max="260" width="25.42578125" style="23" customWidth="1"/>
    <col min="261" max="261" width="32.28515625" style="23" customWidth="1"/>
    <col min="262" max="262" width="10.42578125" style="23" customWidth="1"/>
    <col min="263" max="264" width="12.28515625" style="23" customWidth="1"/>
    <col min="265" max="265" width="12.7109375" style="23" customWidth="1"/>
    <col min="266" max="266" width="10.28515625" style="23" customWidth="1"/>
    <col min="267" max="512" width="9.140625" style="23"/>
    <col min="513" max="513" width="12.7109375" style="23" customWidth="1"/>
    <col min="514" max="514" width="11.5703125" style="23" customWidth="1"/>
    <col min="515" max="515" width="16.5703125" style="23" customWidth="1"/>
    <col min="516" max="516" width="25.42578125" style="23" customWidth="1"/>
    <col min="517" max="517" width="32.28515625" style="23" customWidth="1"/>
    <col min="518" max="518" width="10.42578125" style="23" customWidth="1"/>
    <col min="519" max="520" width="12.28515625" style="23" customWidth="1"/>
    <col min="521" max="521" width="12.7109375" style="23" customWidth="1"/>
    <col min="522" max="522" width="10.28515625" style="23" customWidth="1"/>
    <col min="523" max="768" width="9.140625" style="23"/>
    <col min="769" max="769" width="12.7109375" style="23" customWidth="1"/>
    <col min="770" max="770" width="11.5703125" style="23" customWidth="1"/>
    <col min="771" max="771" width="16.5703125" style="23" customWidth="1"/>
    <col min="772" max="772" width="25.42578125" style="23" customWidth="1"/>
    <col min="773" max="773" width="32.28515625" style="23" customWidth="1"/>
    <col min="774" max="774" width="10.42578125" style="23" customWidth="1"/>
    <col min="775" max="776" width="12.28515625" style="23" customWidth="1"/>
    <col min="777" max="777" width="12.7109375" style="23" customWidth="1"/>
    <col min="778" max="778" width="10.28515625" style="23" customWidth="1"/>
    <col min="779" max="1024" width="9.140625" style="23"/>
    <col min="1025" max="1025" width="12.7109375" style="23" customWidth="1"/>
    <col min="1026" max="1026" width="11.5703125" style="23" customWidth="1"/>
    <col min="1027" max="1027" width="16.5703125" style="23" customWidth="1"/>
    <col min="1028" max="1028" width="25.42578125" style="23" customWidth="1"/>
    <col min="1029" max="1029" width="32.28515625" style="23" customWidth="1"/>
    <col min="1030" max="1030" width="10.42578125" style="23" customWidth="1"/>
    <col min="1031" max="1032" width="12.28515625" style="23" customWidth="1"/>
    <col min="1033" max="1033" width="12.7109375" style="23" customWidth="1"/>
    <col min="1034" max="1034" width="10.28515625" style="23" customWidth="1"/>
    <col min="1035" max="1280" width="9.140625" style="23"/>
    <col min="1281" max="1281" width="12.7109375" style="23" customWidth="1"/>
    <col min="1282" max="1282" width="11.5703125" style="23" customWidth="1"/>
    <col min="1283" max="1283" width="16.5703125" style="23" customWidth="1"/>
    <col min="1284" max="1284" width="25.42578125" style="23" customWidth="1"/>
    <col min="1285" max="1285" width="32.28515625" style="23" customWidth="1"/>
    <col min="1286" max="1286" width="10.42578125" style="23" customWidth="1"/>
    <col min="1287" max="1288" width="12.28515625" style="23" customWidth="1"/>
    <col min="1289" max="1289" width="12.7109375" style="23" customWidth="1"/>
    <col min="1290" max="1290" width="10.28515625" style="23" customWidth="1"/>
    <col min="1291" max="1536" width="9.140625" style="23"/>
    <col min="1537" max="1537" width="12.7109375" style="23" customWidth="1"/>
    <col min="1538" max="1538" width="11.5703125" style="23" customWidth="1"/>
    <col min="1539" max="1539" width="16.5703125" style="23" customWidth="1"/>
    <col min="1540" max="1540" width="25.42578125" style="23" customWidth="1"/>
    <col min="1541" max="1541" width="32.28515625" style="23" customWidth="1"/>
    <col min="1542" max="1542" width="10.42578125" style="23" customWidth="1"/>
    <col min="1543" max="1544" width="12.28515625" style="23" customWidth="1"/>
    <col min="1545" max="1545" width="12.7109375" style="23" customWidth="1"/>
    <col min="1546" max="1546" width="10.28515625" style="23" customWidth="1"/>
    <col min="1547" max="1792" width="9.140625" style="23"/>
    <col min="1793" max="1793" width="12.7109375" style="23" customWidth="1"/>
    <col min="1794" max="1794" width="11.5703125" style="23" customWidth="1"/>
    <col min="1795" max="1795" width="16.5703125" style="23" customWidth="1"/>
    <col min="1796" max="1796" width="25.42578125" style="23" customWidth="1"/>
    <col min="1797" max="1797" width="32.28515625" style="23" customWidth="1"/>
    <col min="1798" max="1798" width="10.42578125" style="23" customWidth="1"/>
    <col min="1799" max="1800" width="12.28515625" style="23" customWidth="1"/>
    <col min="1801" max="1801" width="12.7109375" style="23" customWidth="1"/>
    <col min="1802" max="1802" width="10.28515625" style="23" customWidth="1"/>
    <col min="1803" max="2048" width="9.140625" style="23"/>
    <col min="2049" max="2049" width="12.7109375" style="23" customWidth="1"/>
    <col min="2050" max="2050" width="11.5703125" style="23" customWidth="1"/>
    <col min="2051" max="2051" width="16.5703125" style="23" customWidth="1"/>
    <col min="2052" max="2052" width="25.42578125" style="23" customWidth="1"/>
    <col min="2053" max="2053" width="32.28515625" style="23" customWidth="1"/>
    <col min="2054" max="2054" width="10.42578125" style="23" customWidth="1"/>
    <col min="2055" max="2056" width="12.28515625" style="23" customWidth="1"/>
    <col min="2057" max="2057" width="12.7109375" style="23" customWidth="1"/>
    <col min="2058" max="2058" width="10.28515625" style="23" customWidth="1"/>
    <col min="2059" max="2304" width="9.140625" style="23"/>
    <col min="2305" max="2305" width="12.7109375" style="23" customWidth="1"/>
    <col min="2306" max="2306" width="11.5703125" style="23" customWidth="1"/>
    <col min="2307" max="2307" width="16.5703125" style="23" customWidth="1"/>
    <col min="2308" max="2308" width="25.42578125" style="23" customWidth="1"/>
    <col min="2309" max="2309" width="32.28515625" style="23" customWidth="1"/>
    <col min="2310" max="2310" width="10.42578125" style="23" customWidth="1"/>
    <col min="2311" max="2312" width="12.28515625" style="23" customWidth="1"/>
    <col min="2313" max="2313" width="12.7109375" style="23" customWidth="1"/>
    <col min="2314" max="2314" width="10.28515625" style="23" customWidth="1"/>
    <col min="2315" max="2560" width="9.140625" style="23"/>
    <col min="2561" max="2561" width="12.7109375" style="23" customWidth="1"/>
    <col min="2562" max="2562" width="11.5703125" style="23" customWidth="1"/>
    <col min="2563" max="2563" width="16.5703125" style="23" customWidth="1"/>
    <col min="2564" max="2564" width="25.42578125" style="23" customWidth="1"/>
    <col min="2565" max="2565" width="32.28515625" style="23" customWidth="1"/>
    <col min="2566" max="2566" width="10.42578125" style="23" customWidth="1"/>
    <col min="2567" max="2568" width="12.28515625" style="23" customWidth="1"/>
    <col min="2569" max="2569" width="12.7109375" style="23" customWidth="1"/>
    <col min="2570" max="2570" width="10.28515625" style="23" customWidth="1"/>
    <col min="2571" max="2816" width="9.140625" style="23"/>
    <col min="2817" max="2817" width="12.7109375" style="23" customWidth="1"/>
    <col min="2818" max="2818" width="11.5703125" style="23" customWidth="1"/>
    <col min="2819" max="2819" width="16.5703125" style="23" customWidth="1"/>
    <col min="2820" max="2820" width="25.42578125" style="23" customWidth="1"/>
    <col min="2821" max="2821" width="32.28515625" style="23" customWidth="1"/>
    <col min="2822" max="2822" width="10.42578125" style="23" customWidth="1"/>
    <col min="2823" max="2824" width="12.28515625" style="23" customWidth="1"/>
    <col min="2825" max="2825" width="12.7109375" style="23" customWidth="1"/>
    <col min="2826" max="2826" width="10.28515625" style="23" customWidth="1"/>
    <col min="2827" max="3072" width="9.140625" style="23"/>
    <col min="3073" max="3073" width="12.7109375" style="23" customWidth="1"/>
    <col min="3074" max="3074" width="11.5703125" style="23" customWidth="1"/>
    <col min="3075" max="3075" width="16.5703125" style="23" customWidth="1"/>
    <col min="3076" max="3076" width="25.42578125" style="23" customWidth="1"/>
    <col min="3077" max="3077" width="32.28515625" style="23" customWidth="1"/>
    <col min="3078" max="3078" width="10.42578125" style="23" customWidth="1"/>
    <col min="3079" max="3080" width="12.28515625" style="23" customWidth="1"/>
    <col min="3081" max="3081" width="12.7109375" style="23" customWidth="1"/>
    <col min="3082" max="3082" width="10.28515625" style="23" customWidth="1"/>
    <col min="3083" max="3328" width="9.140625" style="23"/>
    <col min="3329" max="3329" width="12.7109375" style="23" customWidth="1"/>
    <col min="3330" max="3330" width="11.5703125" style="23" customWidth="1"/>
    <col min="3331" max="3331" width="16.5703125" style="23" customWidth="1"/>
    <col min="3332" max="3332" width="25.42578125" style="23" customWidth="1"/>
    <col min="3333" max="3333" width="32.28515625" style="23" customWidth="1"/>
    <col min="3334" max="3334" width="10.42578125" style="23" customWidth="1"/>
    <col min="3335" max="3336" width="12.28515625" style="23" customWidth="1"/>
    <col min="3337" max="3337" width="12.7109375" style="23" customWidth="1"/>
    <col min="3338" max="3338" width="10.28515625" style="23" customWidth="1"/>
    <col min="3339" max="3584" width="9.140625" style="23"/>
    <col min="3585" max="3585" width="12.7109375" style="23" customWidth="1"/>
    <col min="3586" max="3586" width="11.5703125" style="23" customWidth="1"/>
    <col min="3587" max="3587" width="16.5703125" style="23" customWidth="1"/>
    <col min="3588" max="3588" width="25.42578125" style="23" customWidth="1"/>
    <col min="3589" max="3589" width="32.28515625" style="23" customWidth="1"/>
    <col min="3590" max="3590" width="10.42578125" style="23" customWidth="1"/>
    <col min="3591" max="3592" width="12.28515625" style="23" customWidth="1"/>
    <col min="3593" max="3593" width="12.7109375" style="23" customWidth="1"/>
    <col min="3594" max="3594" width="10.28515625" style="23" customWidth="1"/>
    <col min="3595" max="3840" width="9.140625" style="23"/>
    <col min="3841" max="3841" width="12.7109375" style="23" customWidth="1"/>
    <col min="3842" max="3842" width="11.5703125" style="23" customWidth="1"/>
    <col min="3843" max="3843" width="16.5703125" style="23" customWidth="1"/>
    <col min="3844" max="3844" width="25.42578125" style="23" customWidth="1"/>
    <col min="3845" max="3845" width="32.28515625" style="23" customWidth="1"/>
    <col min="3846" max="3846" width="10.42578125" style="23" customWidth="1"/>
    <col min="3847" max="3848" width="12.28515625" style="23" customWidth="1"/>
    <col min="3849" max="3849" width="12.7109375" style="23" customWidth="1"/>
    <col min="3850" max="3850" width="10.28515625" style="23" customWidth="1"/>
    <col min="3851" max="4096" width="9.140625" style="23"/>
    <col min="4097" max="4097" width="12.7109375" style="23" customWidth="1"/>
    <col min="4098" max="4098" width="11.5703125" style="23" customWidth="1"/>
    <col min="4099" max="4099" width="16.5703125" style="23" customWidth="1"/>
    <col min="4100" max="4100" width="25.42578125" style="23" customWidth="1"/>
    <col min="4101" max="4101" width="32.28515625" style="23" customWidth="1"/>
    <col min="4102" max="4102" width="10.42578125" style="23" customWidth="1"/>
    <col min="4103" max="4104" width="12.28515625" style="23" customWidth="1"/>
    <col min="4105" max="4105" width="12.7109375" style="23" customWidth="1"/>
    <col min="4106" max="4106" width="10.28515625" style="23" customWidth="1"/>
    <col min="4107" max="4352" width="9.140625" style="23"/>
    <col min="4353" max="4353" width="12.7109375" style="23" customWidth="1"/>
    <col min="4354" max="4354" width="11.5703125" style="23" customWidth="1"/>
    <col min="4355" max="4355" width="16.5703125" style="23" customWidth="1"/>
    <col min="4356" max="4356" width="25.42578125" style="23" customWidth="1"/>
    <col min="4357" max="4357" width="32.28515625" style="23" customWidth="1"/>
    <col min="4358" max="4358" width="10.42578125" style="23" customWidth="1"/>
    <col min="4359" max="4360" width="12.28515625" style="23" customWidth="1"/>
    <col min="4361" max="4361" width="12.7109375" style="23" customWidth="1"/>
    <col min="4362" max="4362" width="10.28515625" style="23" customWidth="1"/>
    <col min="4363" max="4608" width="9.140625" style="23"/>
    <col min="4609" max="4609" width="12.7109375" style="23" customWidth="1"/>
    <col min="4610" max="4610" width="11.5703125" style="23" customWidth="1"/>
    <col min="4611" max="4611" width="16.5703125" style="23" customWidth="1"/>
    <col min="4612" max="4612" width="25.42578125" style="23" customWidth="1"/>
    <col min="4613" max="4613" width="32.28515625" style="23" customWidth="1"/>
    <col min="4614" max="4614" width="10.42578125" style="23" customWidth="1"/>
    <col min="4615" max="4616" width="12.28515625" style="23" customWidth="1"/>
    <col min="4617" max="4617" width="12.7109375" style="23" customWidth="1"/>
    <col min="4618" max="4618" width="10.28515625" style="23" customWidth="1"/>
    <col min="4619" max="4864" width="9.140625" style="23"/>
    <col min="4865" max="4865" width="12.7109375" style="23" customWidth="1"/>
    <col min="4866" max="4866" width="11.5703125" style="23" customWidth="1"/>
    <col min="4867" max="4867" width="16.5703125" style="23" customWidth="1"/>
    <col min="4868" max="4868" width="25.42578125" style="23" customWidth="1"/>
    <col min="4869" max="4869" width="32.28515625" style="23" customWidth="1"/>
    <col min="4870" max="4870" width="10.42578125" style="23" customWidth="1"/>
    <col min="4871" max="4872" width="12.28515625" style="23" customWidth="1"/>
    <col min="4873" max="4873" width="12.7109375" style="23" customWidth="1"/>
    <col min="4874" max="4874" width="10.28515625" style="23" customWidth="1"/>
    <col min="4875" max="5120" width="9.140625" style="23"/>
    <col min="5121" max="5121" width="12.7109375" style="23" customWidth="1"/>
    <col min="5122" max="5122" width="11.5703125" style="23" customWidth="1"/>
    <col min="5123" max="5123" width="16.5703125" style="23" customWidth="1"/>
    <col min="5124" max="5124" width="25.42578125" style="23" customWidth="1"/>
    <col min="5125" max="5125" width="32.28515625" style="23" customWidth="1"/>
    <col min="5126" max="5126" width="10.42578125" style="23" customWidth="1"/>
    <col min="5127" max="5128" width="12.28515625" style="23" customWidth="1"/>
    <col min="5129" max="5129" width="12.7109375" style="23" customWidth="1"/>
    <col min="5130" max="5130" width="10.28515625" style="23" customWidth="1"/>
    <col min="5131" max="5376" width="9.140625" style="23"/>
    <col min="5377" max="5377" width="12.7109375" style="23" customWidth="1"/>
    <col min="5378" max="5378" width="11.5703125" style="23" customWidth="1"/>
    <col min="5379" max="5379" width="16.5703125" style="23" customWidth="1"/>
    <col min="5380" max="5380" width="25.42578125" style="23" customWidth="1"/>
    <col min="5381" max="5381" width="32.28515625" style="23" customWidth="1"/>
    <col min="5382" max="5382" width="10.42578125" style="23" customWidth="1"/>
    <col min="5383" max="5384" width="12.28515625" style="23" customWidth="1"/>
    <col min="5385" max="5385" width="12.7109375" style="23" customWidth="1"/>
    <col min="5386" max="5386" width="10.28515625" style="23" customWidth="1"/>
    <col min="5387" max="5632" width="9.140625" style="23"/>
    <col min="5633" max="5633" width="12.7109375" style="23" customWidth="1"/>
    <col min="5634" max="5634" width="11.5703125" style="23" customWidth="1"/>
    <col min="5635" max="5635" width="16.5703125" style="23" customWidth="1"/>
    <col min="5636" max="5636" width="25.42578125" style="23" customWidth="1"/>
    <col min="5637" max="5637" width="32.28515625" style="23" customWidth="1"/>
    <col min="5638" max="5638" width="10.42578125" style="23" customWidth="1"/>
    <col min="5639" max="5640" width="12.28515625" style="23" customWidth="1"/>
    <col min="5641" max="5641" width="12.7109375" style="23" customWidth="1"/>
    <col min="5642" max="5642" width="10.28515625" style="23" customWidth="1"/>
    <col min="5643" max="5888" width="9.140625" style="23"/>
    <col min="5889" max="5889" width="12.7109375" style="23" customWidth="1"/>
    <col min="5890" max="5890" width="11.5703125" style="23" customWidth="1"/>
    <col min="5891" max="5891" width="16.5703125" style="23" customWidth="1"/>
    <col min="5892" max="5892" width="25.42578125" style="23" customWidth="1"/>
    <col min="5893" max="5893" width="32.28515625" style="23" customWidth="1"/>
    <col min="5894" max="5894" width="10.42578125" style="23" customWidth="1"/>
    <col min="5895" max="5896" width="12.28515625" style="23" customWidth="1"/>
    <col min="5897" max="5897" width="12.7109375" style="23" customWidth="1"/>
    <col min="5898" max="5898" width="10.28515625" style="23" customWidth="1"/>
    <col min="5899" max="6144" width="9.140625" style="23"/>
    <col min="6145" max="6145" width="12.7109375" style="23" customWidth="1"/>
    <col min="6146" max="6146" width="11.5703125" style="23" customWidth="1"/>
    <col min="6147" max="6147" width="16.5703125" style="23" customWidth="1"/>
    <col min="6148" max="6148" width="25.42578125" style="23" customWidth="1"/>
    <col min="6149" max="6149" width="32.28515625" style="23" customWidth="1"/>
    <col min="6150" max="6150" width="10.42578125" style="23" customWidth="1"/>
    <col min="6151" max="6152" width="12.28515625" style="23" customWidth="1"/>
    <col min="6153" max="6153" width="12.7109375" style="23" customWidth="1"/>
    <col min="6154" max="6154" width="10.28515625" style="23" customWidth="1"/>
    <col min="6155" max="6400" width="9.140625" style="23"/>
    <col min="6401" max="6401" width="12.7109375" style="23" customWidth="1"/>
    <col min="6402" max="6402" width="11.5703125" style="23" customWidth="1"/>
    <col min="6403" max="6403" width="16.5703125" style="23" customWidth="1"/>
    <col min="6404" max="6404" width="25.42578125" style="23" customWidth="1"/>
    <col min="6405" max="6405" width="32.28515625" style="23" customWidth="1"/>
    <col min="6406" max="6406" width="10.42578125" style="23" customWidth="1"/>
    <col min="6407" max="6408" width="12.28515625" style="23" customWidth="1"/>
    <col min="6409" max="6409" width="12.7109375" style="23" customWidth="1"/>
    <col min="6410" max="6410" width="10.28515625" style="23" customWidth="1"/>
    <col min="6411" max="6656" width="9.140625" style="23"/>
    <col min="6657" max="6657" width="12.7109375" style="23" customWidth="1"/>
    <col min="6658" max="6658" width="11.5703125" style="23" customWidth="1"/>
    <col min="6659" max="6659" width="16.5703125" style="23" customWidth="1"/>
    <col min="6660" max="6660" width="25.42578125" style="23" customWidth="1"/>
    <col min="6661" max="6661" width="32.28515625" style="23" customWidth="1"/>
    <col min="6662" max="6662" width="10.42578125" style="23" customWidth="1"/>
    <col min="6663" max="6664" width="12.28515625" style="23" customWidth="1"/>
    <col min="6665" max="6665" width="12.7109375" style="23" customWidth="1"/>
    <col min="6666" max="6666" width="10.28515625" style="23" customWidth="1"/>
    <col min="6667" max="6912" width="9.140625" style="23"/>
    <col min="6913" max="6913" width="12.7109375" style="23" customWidth="1"/>
    <col min="6914" max="6914" width="11.5703125" style="23" customWidth="1"/>
    <col min="6915" max="6915" width="16.5703125" style="23" customWidth="1"/>
    <col min="6916" max="6916" width="25.42578125" style="23" customWidth="1"/>
    <col min="6917" max="6917" width="32.28515625" style="23" customWidth="1"/>
    <col min="6918" max="6918" width="10.42578125" style="23" customWidth="1"/>
    <col min="6919" max="6920" width="12.28515625" style="23" customWidth="1"/>
    <col min="6921" max="6921" width="12.7109375" style="23" customWidth="1"/>
    <col min="6922" max="6922" width="10.28515625" style="23" customWidth="1"/>
    <col min="6923" max="7168" width="9.140625" style="23"/>
    <col min="7169" max="7169" width="12.7109375" style="23" customWidth="1"/>
    <col min="7170" max="7170" width="11.5703125" style="23" customWidth="1"/>
    <col min="7171" max="7171" width="16.5703125" style="23" customWidth="1"/>
    <col min="7172" max="7172" width="25.42578125" style="23" customWidth="1"/>
    <col min="7173" max="7173" width="32.28515625" style="23" customWidth="1"/>
    <col min="7174" max="7174" width="10.42578125" style="23" customWidth="1"/>
    <col min="7175" max="7176" width="12.28515625" style="23" customWidth="1"/>
    <col min="7177" max="7177" width="12.7109375" style="23" customWidth="1"/>
    <col min="7178" max="7178" width="10.28515625" style="23" customWidth="1"/>
    <col min="7179" max="7424" width="9.140625" style="23"/>
    <col min="7425" max="7425" width="12.7109375" style="23" customWidth="1"/>
    <col min="7426" max="7426" width="11.5703125" style="23" customWidth="1"/>
    <col min="7427" max="7427" width="16.5703125" style="23" customWidth="1"/>
    <col min="7428" max="7428" width="25.42578125" style="23" customWidth="1"/>
    <col min="7429" max="7429" width="32.28515625" style="23" customWidth="1"/>
    <col min="7430" max="7430" width="10.42578125" style="23" customWidth="1"/>
    <col min="7431" max="7432" width="12.28515625" style="23" customWidth="1"/>
    <col min="7433" max="7433" width="12.7109375" style="23" customWidth="1"/>
    <col min="7434" max="7434" width="10.28515625" style="23" customWidth="1"/>
    <col min="7435" max="7680" width="9.140625" style="23"/>
    <col min="7681" max="7681" width="12.7109375" style="23" customWidth="1"/>
    <col min="7682" max="7682" width="11.5703125" style="23" customWidth="1"/>
    <col min="7683" max="7683" width="16.5703125" style="23" customWidth="1"/>
    <col min="7684" max="7684" width="25.42578125" style="23" customWidth="1"/>
    <col min="7685" max="7685" width="32.28515625" style="23" customWidth="1"/>
    <col min="7686" max="7686" width="10.42578125" style="23" customWidth="1"/>
    <col min="7687" max="7688" width="12.28515625" style="23" customWidth="1"/>
    <col min="7689" max="7689" width="12.7109375" style="23" customWidth="1"/>
    <col min="7690" max="7690" width="10.28515625" style="23" customWidth="1"/>
    <col min="7691" max="7936" width="9.140625" style="23"/>
    <col min="7937" max="7937" width="12.7109375" style="23" customWidth="1"/>
    <col min="7938" max="7938" width="11.5703125" style="23" customWidth="1"/>
    <col min="7939" max="7939" width="16.5703125" style="23" customWidth="1"/>
    <col min="7940" max="7940" width="25.42578125" style="23" customWidth="1"/>
    <col min="7941" max="7941" width="32.28515625" style="23" customWidth="1"/>
    <col min="7942" max="7942" width="10.42578125" style="23" customWidth="1"/>
    <col min="7943" max="7944" width="12.28515625" style="23" customWidth="1"/>
    <col min="7945" max="7945" width="12.7109375" style="23" customWidth="1"/>
    <col min="7946" max="7946" width="10.28515625" style="23" customWidth="1"/>
    <col min="7947" max="8192" width="9.140625" style="23"/>
    <col min="8193" max="8193" width="12.7109375" style="23" customWidth="1"/>
    <col min="8194" max="8194" width="11.5703125" style="23" customWidth="1"/>
    <col min="8195" max="8195" width="16.5703125" style="23" customWidth="1"/>
    <col min="8196" max="8196" width="25.42578125" style="23" customWidth="1"/>
    <col min="8197" max="8197" width="32.28515625" style="23" customWidth="1"/>
    <col min="8198" max="8198" width="10.42578125" style="23" customWidth="1"/>
    <col min="8199" max="8200" width="12.28515625" style="23" customWidth="1"/>
    <col min="8201" max="8201" width="12.7109375" style="23" customWidth="1"/>
    <col min="8202" max="8202" width="10.28515625" style="23" customWidth="1"/>
    <col min="8203" max="8448" width="9.140625" style="23"/>
    <col min="8449" max="8449" width="12.7109375" style="23" customWidth="1"/>
    <col min="8450" max="8450" width="11.5703125" style="23" customWidth="1"/>
    <col min="8451" max="8451" width="16.5703125" style="23" customWidth="1"/>
    <col min="8452" max="8452" width="25.42578125" style="23" customWidth="1"/>
    <col min="8453" max="8453" width="32.28515625" style="23" customWidth="1"/>
    <col min="8454" max="8454" width="10.42578125" style="23" customWidth="1"/>
    <col min="8455" max="8456" width="12.28515625" style="23" customWidth="1"/>
    <col min="8457" max="8457" width="12.7109375" style="23" customWidth="1"/>
    <col min="8458" max="8458" width="10.28515625" style="23" customWidth="1"/>
    <col min="8459" max="8704" width="9.140625" style="23"/>
    <col min="8705" max="8705" width="12.7109375" style="23" customWidth="1"/>
    <col min="8706" max="8706" width="11.5703125" style="23" customWidth="1"/>
    <col min="8707" max="8707" width="16.5703125" style="23" customWidth="1"/>
    <col min="8708" max="8708" width="25.42578125" style="23" customWidth="1"/>
    <col min="8709" max="8709" width="32.28515625" style="23" customWidth="1"/>
    <col min="8710" max="8710" width="10.42578125" style="23" customWidth="1"/>
    <col min="8711" max="8712" width="12.28515625" style="23" customWidth="1"/>
    <col min="8713" max="8713" width="12.7109375" style="23" customWidth="1"/>
    <col min="8714" max="8714" width="10.28515625" style="23" customWidth="1"/>
    <col min="8715" max="8960" width="9.140625" style="23"/>
    <col min="8961" max="8961" width="12.7109375" style="23" customWidth="1"/>
    <col min="8962" max="8962" width="11.5703125" style="23" customWidth="1"/>
    <col min="8963" max="8963" width="16.5703125" style="23" customWidth="1"/>
    <col min="8964" max="8964" width="25.42578125" style="23" customWidth="1"/>
    <col min="8965" max="8965" width="32.28515625" style="23" customWidth="1"/>
    <col min="8966" max="8966" width="10.42578125" style="23" customWidth="1"/>
    <col min="8967" max="8968" width="12.28515625" style="23" customWidth="1"/>
    <col min="8969" max="8969" width="12.7109375" style="23" customWidth="1"/>
    <col min="8970" max="8970" width="10.28515625" style="23" customWidth="1"/>
    <col min="8971" max="9216" width="9.140625" style="23"/>
    <col min="9217" max="9217" width="12.7109375" style="23" customWidth="1"/>
    <col min="9218" max="9218" width="11.5703125" style="23" customWidth="1"/>
    <col min="9219" max="9219" width="16.5703125" style="23" customWidth="1"/>
    <col min="9220" max="9220" width="25.42578125" style="23" customWidth="1"/>
    <col min="9221" max="9221" width="32.28515625" style="23" customWidth="1"/>
    <col min="9222" max="9222" width="10.42578125" style="23" customWidth="1"/>
    <col min="9223" max="9224" width="12.28515625" style="23" customWidth="1"/>
    <col min="9225" max="9225" width="12.7109375" style="23" customWidth="1"/>
    <col min="9226" max="9226" width="10.28515625" style="23" customWidth="1"/>
    <col min="9227" max="9472" width="9.140625" style="23"/>
    <col min="9473" max="9473" width="12.7109375" style="23" customWidth="1"/>
    <col min="9474" max="9474" width="11.5703125" style="23" customWidth="1"/>
    <col min="9475" max="9475" width="16.5703125" style="23" customWidth="1"/>
    <col min="9476" max="9476" width="25.42578125" style="23" customWidth="1"/>
    <col min="9477" max="9477" width="32.28515625" style="23" customWidth="1"/>
    <col min="9478" max="9478" width="10.42578125" style="23" customWidth="1"/>
    <col min="9479" max="9480" width="12.28515625" style="23" customWidth="1"/>
    <col min="9481" max="9481" width="12.7109375" style="23" customWidth="1"/>
    <col min="9482" max="9482" width="10.28515625" style="23" customWidth="1"/>
    <col min="9483" max="9728" width="9.140625" style="23"/>
    <col min="9729" max="9729" width="12.7109375" style="23" customWidth="1"/>
    <col min="9730" max="9730" width="11.5703125" style="23" customWidth="1"/>
    <col min="9731" max="9731" width="16.5703125" style="23" customWidth="1"/>
    <col min="9732" max="9732" width="25.42578125" style="23" customWidth="1"/>
    <col min="9733" max="9733" width="32.28515625" style="23" customWidth="1"/>
    <col min="9734" max="9734" width="10.42578125" style="23" customWidth="1"/>
    <col min="9735" max="9736" width="12.28515625" style="23" customWidth="1"/>
    <col min="9737" max="9737" width="12.7109375" style="23" customWidth="1"/>
    <col min="9738" max="9738" width="10.28515625" style="23" customWidth="1"/>
    <col min="9739" max="9984" width="9.140625" style="23"/>
    <col min="9985" max="9985" width="12.7109375" style="23" customWidth="1"/>
    <col min="9986" max="9986" width="11.5703125" style="23" customWidth="1"/>
    <col min="9987" max="9987" width="16.5703125" style="23" customWidth="1"/>
    <col min="9988" max="9988" width="25.42578125" style="23" customWidth="1"/>
    <col min="9989" max="9989" width="32.28515625" style="23" customWidth="1"/>
    <col min="9990" max="9990" width="10.42578125" style="23" customWidth="1"/>
    <col min="9991" max="9992" width="12.28515625" style="23" customWidth="1"/>
    <col min="9993" max="9993" width="12.7109375" style="23" customWidth="1"/>
    <col min="9994" max="9994" width="10.28515625" style="23" customWidth="1"/>
    <col min="9995" max="10240" width="9.140625" style="23"/>
    <col min="10241" max="10241" width="12.7109375" style="23" customWidth="1"/>
    <col min="10242" max="10242" width="11.5703125" style="23" customWidth="1"/>
    <col min="10243" max="10243" width="16.5703125" style="23" customWidth="1"/>
    <col min="10244" max="10244" width="25.42578125" style="23" customWidth="1"/>
    <col min="10245" max="10245" width="32.28515625" style="23" customWidth="1"/>
    <col min="10246" max="10246" width="10.42578125" style="23" customWidth="1"/>
    <col min="10247" max="10248" width="12.28515625" style="23" customWidth="1"/>
    <col min="10249" max="10249" width="12.7109375" style="23" customWidth="1"/>
    <col min="10250" max="10250" width="10.28515625" style="23" customWidth="1"/>
    <col min="10251" max="10496" width="9.140625" style="23"/>
    <col min="10497" max="10497" width="12.7109375" style="23" customWidth="1"/>
    <col min="10498" max="10498" width="11.5703125" style="23" customWidth="1"/>
    <col min="10499" max="10499" width="16.5703125" style="23" customWidth="1"/>
    <col min="10500" max="10500" width="25.42578125" style="23" customWidth="1"/>
    <col min="10501" max="10501" width="32.28515625" style="23" customWidth="1"/>
    <col min="10502" max="10502" width="10.42578125" style="23" customWidth="1"/>
    <col min="10503" max="10504" width="12.28515625" style="23" customWidth="1"/>
    <col min="10505" max="10505" width="12.7109375" style="23" customWidth="1"/>
    <col min="10506" max="10506" width="10.28515625" style="23" customWidth="1"/>
    <col min="10507" max="10752" width="9.140625" style="23"/>
    <col min="10753" max="10753" width="12.7109375" style="23" customWidth="1"/>
    <col min="10754" max="10754" width="11.5703125" style="23" customWidth="1"/>
    <col min="10755" max="10755" width="16.5703125" style="23" customWidth="1"/>
    <col min="10756" max="10756" width="25.42578125" style="23" customWidth="1"/>
    <col min="10757" max="10757" width="32.28515625" style="23" customWidth="1"/>
    <col min="10758" max="10758" width="10.42578125" style="23" customWidth="1"/>
    <col min="10759" max="10760" width="12.28515625" style="23" customWidth="1"/>
    <col min="10761" max="10761" width="12.7109375" style="23" customWidth="1"/>
    <col min="10762" max="10762" width="10.28515625" style="23" customWidth="1"/>
    <col min="10763" max="11008" width="9.140625" style="23"/>
    <col min="11009" max="11009" width="12.7109375" style="23" customWidth="1"/>
    <col min="11010" max="11010" width="11.5703125" style="23" customWidth="1"/>
    <col min="11011" max="11011" width="16.5703125" style="23" customWidth="1"/>
    <col min="11012" max="11012" width="25.42578125" style="23" customWidth="1"/>
    <col min="11013" max="11013" width="32.28515625" style="23" customWidth="1"/>
    <col min="11014" max="11014" width="10.42578125" style="23" customWidth="1"/>
    <col min="11015" max="11016" width="12.28515625" style="23" customWidth="1"/>
    <col min="11017" max="11017" width="12.7109375" style="23" customWidth="1"/>
    <col min="11018" max="11018" width="10.28515625" style="23" customWidth="1"/>
    <col min="11019" max="11264" width="9.140625" style="23"/>
    <col min="11265" max="11265" width="12.7109375" style="23" customWidth="1"/>
    <col min="11266" max="11266" width="11.5703125" style="23" customWidth="1"/>
    <col min="11267" max="11267" width="16.5703125" style="23" customWidth="1"/>
    <col min="11268" max="11268" width="25.42578125" style="23" customWidth="1"/>
    <col min="11269" max="11269" width="32.28515625" style="23" customWidth="1"/>
    <col min="11270" max="11270" width="10.42578125" style="23" customWidth="1"/>
    <col min="11271" max="11272" width="12.28515625" style="23" customWidth="1"/>
    <col min="11273" max="11273" width="12.7109375" style="23" customWidth="1"/>
    <col min="11274" max="11274" width="10.28515625" style="23" customWidth="1"/>
    <col min="11275" max="11520" width="9.140625" style="23"/>
    <col min="11521" max="11521" width="12.7109375" style="23" customWidth="1"/>
    <col min="11522" max="11522" width="11.5703125" style="23" customWidth="1"/>
    <col min="11523" max="11523" width="16.5703125" style="23" customWidth="1"/>
    <col min="11524" max="11524" width="25.42578125" style="23" customWidth="1"/>
    <col min="11525" max="11525" width="32.28515625" style="23" customWidth="1"/>
    <col min="11526" max="11526" width="10.42578125" style="23" customWidth="1"/>
    <col min="11527" max="11528" width="12.28515625" style="23" customWidth="1"/>
    <col min="11529" max="11529" width="12.7109375" style="23" customWidth="1"/>
    <col min="11530" max="11530" width="10.28515625" style="23" customWidth="1"/>
    <col min="11531" max="11776" width="9.140625" style="23"/>
    <col min="11777" max="11777" width="12.7109375" style="23" customWidth="1"/>
    <col min="11778" max="11778" width="11.5703125" style="23" customWidth="1"/>
    <col min="11779" max="11779" width="16.5703125" style="23" customWidth="1"/>
    <col min="11780" max="11780" width="25.42578125" style="23" customWidth="1"/>
    <col min="11781" max="11781" width="32.28515625" style="23" customWidth="1"/>
    <col min="11782" max="11782" width="10.42578125" style="23" customWidth="1"/>
    <col min="11783" max="11784" width="12.28515625" style="23" customWidth="1"/>
    <col min="11785" max="11785" width="12.7109375" style="23" customWidth="1"/>
    <col min="11786" max="11786" width="10.28515625" style="23" customWidth="1"/>
    <col min="11787" max="12032" width="9.140625" style="23"/>
    <col min="12033" max="12033" width="12.7109375" style="23" customWidth="1"/>
    <col min="12034" max="12034" width="11.5703125" style="23" customWidth="1"/>
    <col min="12035" max="12035" width="16.5703125" style="23" customWidth="1"/>
    <col min="12036" max="12036" width="25.42578125" style="23" customWidth="1"/>
    <col min="12037" max="12037" width="32.28515625" style="23" customWidth="1"/>
    <col min="12038" max="12038" width="10.42578125" style="23" customWidth="1"/>
    <col min="12039" max="12040" width="12.28515625" style="23" customWidth="1"/>
    <col min="12041" max="12041" width="12.7109375" style="23" customWidth="1"/>
    <col min="12042" max="12042" width="10.28515625" style="23" customWidth="1"/>
    <col min="12043" max="12288" width="9.140625" style="23"/>
    <col min="12289" max="12289" width="12.7109375" style="23" customWidth="1"/>
    <col min="12290" max="12290" width="11.5703125" style="23" customWidth="1"/>
    <col min="12291" max="12291" width="16.5703125" style="23" customWidth="1"/>
    <col min="12292" max="12292" width="25.42578125" style="23" customWidth="1"/>
    <col min="12293" max="12293" width="32.28515625" style="23" customWidth="1"/>
    <col min="12294" max="12294" width="10.42578125" style="23" customWidth="1"/>
    <col min="12295" max="12296" width="12.28515625" style="23" customWidth="1"/>
    <col min="12297" max="12297" width="12.7109375" style="23" customWidth="1"/>
    <col min="12298" max="12298" width="10.28515625" style="23" customWidth="1"/>
    <col min="12299" max="12544" width="9.140625" style="23"/>
    <col min="12545" max="12545" width="12.7109375" style="23" customWidth="1"/>
    <col min="12546" max="12546" width="11.5703125" style="23" customWidth="1"/>
    <col min="12547" max="12547" width="16.5703125" style="23" customWidth="1"/>
    <col min="12548" max="12548" width="25.42578125" style="23" customWidth="1"/>
    <col min="12549" max="12549" width="32.28515625" style="23" customWidth="1"/>
    <col min="12550" max="12550" width="10.42578125" style="23" customWidth="1"/>
    <col min="12551" max="12552" width="12.28515625" style="23" customWidth="1"/>
    <col min="12553" max="12553" width="12.7109375" style="23" customWidth="1"/>
    <col min="12554" max="12554" width="10.28515625" style="23" customWidth="1"/>
    <col min="12555" max="12800" width="9.140625" style="23"/>
    <col min="12801" max="12801" width="12.7109375" style="23" customWidth="1"/>
    <col min="12802" max="12802" width="11.5703125" style="23" customWidth="1"/>
    <col min="12803" max="12803" width="16.5703125" style="23" customWidth="1"/>
    <col min="12804" max="12804" width="25.42578125" style="23" customWidth="1"/>
    <col min="12805" max="12805" width="32.28515625" style="23" customWidth="1"/>
    <col min="12806" max="12806" width="10.42578125" style="23" customWidth="1"/>
    <col min="12807" max="12808" width="12.28515625" style="23" customWidth="1"/>
    <col min="12809" max="12809" width="12.7109375" style="23" customWidth="1"/>
    <col min="12810" max="12810" width="10.28515625" style="23" customWidth="1"/>
    <col min="12811" max="13056" width="9.140625" style="23"/>
    <col min="13057" max="13057" width="12.7109375" style="23" customWidth="1"/>
    <col min="13058" max="13058" width="11.5703125" style="23" customWidth="1"/>
    <col min="13059" max="13059" width="16.5703125" style="23" customWidth="1"/>
    <col min="13060" max="13060" width="25.42578125" style="23" customWidth="1"/>
    <col min="13061" max="13061" width="32.28515625" style="23" customWidth="1"/>
    <col min="13062" max="13062" width="10.42578125" style="23" customWidth="1"/>
    <col min="13063" max="13064" width="12.28515625" style="23" customWidth="1"/>
    <col min="13065" max="13065" width="12.7109375" style="23" customWidth="1"/>
    <col min="13066" max="13066" width="10.28515625" style="23" customWidth="1"/>
    <col min="13067" max="13312" width="9.140625" style="23"/>
    <col min="13313" max="13313" width="12.7109375" style="23" customWidth="1"/>
    <col min="13314" max="13314" width="11.5703125" style="23" customWidth="1"/>
    <col min="13315" max="13315" width="16.5703125" style="23" customWidth="1"/>
    <col min="13316" max="13316" width="25.42578125" style="23" customWidth="1"/>
    <col min="13317" max="13317" width="32.28515625" style="23" customWidth="1"/>
    <col min="13318" max="13318" width="10.42578125" style="23" customWidth="1"/>
    <col min="13319" max="13320" width="12.28515625" style="23" customWidth="1"/>
    <col min="13321" max="13321" width="12.7109375" style="23" customWidth="1"/>
    <col min="13322" max="13322" width="10.28515625" style="23" customWidth="1"/>
    <col min="13323" max="13568" width="9.140625" style="23"/>
    <col min="13569" max="13569" width="12.7109375" style="23" customWidth="1"/>
    <col min="13570" max="13570" width="11.5703125" style="23" customWidth="1"/>
    <col min="13571" max="13571" width="16.5703125" style="23" customWidth="1"/>
    <col min="13572" max="13572" width="25.42578125" style="23" customWidth="1"/>
    <col min="13573" max="13573" width="32.28515625" style="23" customWidth="1"/>
    <col min="13574" max="13574" width="10.42578125" style="23" customWidth="1"/>
    <col min="13575" max="13576" width="12.28515625" style="23" customWidth="1"/>
    <col min="13577" max="13577" width="12.7109375" style="23" customWidth="1"/>
    <col min="13578" max="13578" width="10.28515625" style="23" customWidth="1"/>
    <col min="13579" max="13824" width="9.140625" style="23"/>
    <col min="13825" max="13825" width="12.7109375" style="23" customWidth="1"/>
    <col min="13826" max="13826" width="11.5703125" style="23" customWidth="1"/>
    <col min="13827" max="13827" width="16.5703125" style="23" customWidth="1"/>
    <col min="13828" max="13828" width="25.42578125" style="23" customWidth="1"/>
    <col min="13829" max="13829" width="32.28515625" style="23" customWidth="1"/>
    <col min="13830" max="13830" width="10.42578125" style="23" customWidth="1"/>
    <col min="13831" max="13832" width="12.28515625" style="23" customWidth="1"/>
    <col min="13833" max="13833" width="12.7109375" style="23" customWidth="1"/>
    <col min="13834" max="13834" width="10.28515625" style="23" customWidth="1"/>
    <col min="13835" max="14080" width="9.140625" style="23"/>
    <col min="14081" max="14081" width="12.7109375" style="23" customWidth="1"/>
    <col min="14082" max="14082" width="11.5703125" style="23" customWidth="1"/>
    <col min="14083" max="14083" width="16.5703125" style="23" customWidth="1"/>
    <col min="14084" max="14084" width="25.42578125" style="23" customWidth="1"/>
    <col min="14085" max="14085" width="32.28515625" style="23" customWidth="1"/>
    <col min="14086" max="14086" width="10.42578125" style="23" customWidth="1"/>
    <col min="14087" max="14088" width="12.28515625" style="23" customWidth="1"/>
    <col min="14089" max="14089" width="12.7109375" style="23" customWidth="1"/>
    <col min="14090" max="14090" width="10.28515625" style="23" customWidth="1"/>
    <col min="14091" max="14336" width="9.140625" style="23"/>
    <col min="14337" max="14337" width="12.7109375" style="23" customWidth="1"/>
    <col min="14338" max="14338" width="11.5703125" style="23" customWidth="1"/>
    <col min="14339" max="14339" width="16.5703125" style="23" customWidth="1"/>
    <col min="14340" max="14340" width="25.42578125" style="23" customWidth="1"/>
    <col min="14341" max="14341" width="32.28515625" style="23" customWidth="1"/>
    <col min="14342" max="14342" width="10.42578125" style="23" customWidth="1"/>
    <col min="14343" max="14344" width="12.28515625" style="23" customWidth="1"/>
    <col min="14345" max="14345" width="12.7109375" style="23" customWidth="1"/>
    <col min="14346" max="14346" width="10.28515625" style="23" customWidth="1"/>
    <col min="14347" max="14592" width="9.140625" style="23"/>
    <col min="14593" max="14593" width="12.7109375" style="23" customWidth="1"/>
    <col min="14594" max="14594" width="11.5703125" style="23" customWidth="1"/>
    <col min="14595" max="14595" width="16.5703125" style="23" customWidth="1"/>
    <col min="14596" max="14596" width="25.42578125" style="23" customWidth="1"/>
    <col min="14597" max="14597" width="32.28515625" style="23" customWidth="1"/>
    <col min="14598" max="14598" width="10.42578125" style="23" customWidth="1"/>
    <col min="14599" max="14600" width="12.28515625" style="23" customWidth="1"/>
    <col min="14601" max="14601" width="12.7109375" style="23" customWidth="1"/>
    <col min="14602" max="14602" width="10.28515625" style="23" customWidth="1"/>
    <col min="14603" max="14848" width="9.140625" style="23"/>
    <col min="14849" max="14849" width="12.7109375" style="23" customWidth="1"/>
    <col min="14850" max="14850" width="11.5703125" style="23" customWidth="1"/>
    <col min="14851" max="14851" width="16.5703125" style="23" customWidth="1"/>
    <col min="14852" max="14852" width="25.42578125" style="23" customWidth="1"/>
    <col min="14853" max="14853" width="32.28515625" style="23" customWidth="1"/>
    <col min="14854" max="14854" width="10.42578125" style="23" customWidth="1"/>
    <col min="14855" max="14856" width="12.28515625" style="23" customWidth="1"/>
    <col min="14857" max="14857" width="12.7109375" style="23" customWidth="1"/>
    <col min="14858" max="14858" width="10.28515625" style="23" customWidth="1"/>
    <col min="14859" max="15104" width="9.140625" style="23"/>
    <col min="15105" max="15105" width="12.7109375" style="23" customWidth="1"/>
    <col min="15106" max="15106" width="11.5703125" style="23" customWidth="1"/>
    <col min="15107" max="15107" width="16.5703125" style="23" customWidth="1"/>
    <col min="15108" max="15108" width="25.42578125" style="23" customWidth="1"/>
    <col min="15109" max="15109" width="32.28515625" style="23" customWidth="1"/>
    <col min="15110" max="15110" width="10.42578125" style="23" customWidth="1"/>
    <col min="15111" max="15112" width="12.28515625" style="23" customWidth="1"/>
    <col min="15113" max="15113" width="12.7109375" style="23" customWidth="1"/>
    <col min="15114" max="15114" width="10.28515625" style="23" customWidth="1"/>
    <col min="15115" max="15360" width="9.140625" style="23"/>
    <col min="15361" max="15361" width="12.7109375" style="23" customWidth="1"/>
    <col min="15362" max="15362" width="11.5703125" style="23" customWidth="1"/>
    <col min="15363" max="15363" width="16.5703125" style="23" customWidth="1"/>
    <col min="15364" max="15364" width="25.42578125" style="23" customWidth="1"/>
    <col min="15365" max="15365" width="32.28515625" style="23" customWidth="1"/>
    <col min="15366" max="15366" width="10.42578125" style="23" customWidth="1"/>
    <col min="15367" max="15368" width="12.28515625" style="23" customWidth="1"/>
    <col min="15369" max="15369" width="12.7109375" style="23" customWidth="1"/>
    <col min="15370" max="15370" width="10.28515625" style="23" customWidth="1"/>
    <col min="15371" max="15616" width="9.140625" style="23"/>
    <col min="15617" max="15617" width="12.7109375" style="23" customWidth="1"/>
    <col min="15618" max="15618" width="11.5703125" style="23" customWidth="1"/>
    <col min="15619" max="15619" width="16.5703125" style="23" customWidth="1"/>
    <col min="15620" max="15620" width="25.42578125" style="23" customWidth="1"/>
    <col min="15621" max="15621" width="32.28515625" style="23" customWidth="1"/>
    <col min="15622" max="15622" width="10.42578125" style="23" customWidth="1"/>
    <col min="15623" max="15624" width="12.28515625" style="23" customWidth="1"/>
    <col min="15625" max="15625" width="12.7109375" style="23" customWidth="1"/>
    <col min="15626" max="15626" width="10.28515625" style="23" customWidth="1"/>
    <col min="15627" max="15872" width="9.140625" style="23"/>
    <col min="15873" max="15873" width="12.7109375" style="23" customWidth="1"/>
    <col min="15874" max="15874" width="11.5703125" style="23" customWidth="1"/>
    <col min="15875" max="15875" width="16.5703125" style="23" customWidth="1"/>
    <col min="15876" max="15876" width="25.42578125" style="23" customWidth="1"/>
    <col min="15877" max="15877" width="32.28515625" style="23" customWidth="1"/>
    <col min="15878" max="15878" width="10.42578125" style="23" customWidth="1"/>
    <col min="15879" max="15880" width="12.28515625" style="23" customWidth="1"/>
    <col min="15881" max="15881" width="12.7109375" style="23" customWidth="1"/>
    <col min="15882" max="15882" width="10.28515625" style="23" customWidth="1"/>
    <col min="15883" max="16128" width="9.140625" style="23"/>
    <col min="16129" max="16129" width="12.7109375" style="23" customWidth="1"/>
    <col min="16130" max="16130" width="11.5703125" style="23" customWidth="1"/>
    <col min="16131" max="16131" width="16.5703125" style="23" customWidth="1"/>
    <col min="16132" max="16132" width="25.42578125" style="23" customWidth="1"/>
    <col min="16133" max="16133" width="32.28515625" style="23" customWidth="1"/>
    <col min="16134" max="16134" width="10.42578125" style="23" customWidth="1"/>
    <col min="16135" max="16136" width="12.28515625" style="23" customWidth="1"/>
    <col min="16137" max="16137" width="12.7109375" style="23" customWidth="1"/>
    <col min="16138" max="16138" width="10.28515625" style="23" customWidth="1"/>
    <col min="16139" max="16384" width="9.140625" style="23"/>
  </cols>
  <sheetData>
    <row r="2" spans="1:10" ht="45" customHeight="1" x14ac:dyDescent="0.2">
      <c r="A2" s="170"/>
      <c r="B2" s="170"/>
      <c r="C2" s="170"/>
      <c r="D2" s="170"/>
      <c r="E2" s="170"/>
      <c r="F2" s="170"/>
      <c r="G2" s="30"/>
      <c r="H2" s="208" t="s">
        <v>502</v>
      </c>
      <c r="I2" s="208"/>
      <c r="J2" s="208"/>
    </row>
    <row r="3" spans="1:10" ht="40.5" customHeight="1" x14ac:dyDescent="0.2">
      <c r="A3" s="245" t="s">
        <v>474</v>
      </c>
      <c r="B3" s="245"/>
      <c r="C3" s="245"/>
      <c r="D3" s="245"/>
      <c r="E3" s="245"/>
      <c r="F3" s="245"/>
      <c r="G3" s="245"/>
      <c r="H3" s="245"/>
      <c r="I3" s="245"/>
      <c r="J3" s="245"/>
    </row>
    <row r="4" spans="1:10" ht="15.75" x14ac:dyDescent="0.2">
      <c r="A4" s="171">
        <v>21547000000</v>
      </c>
      <c r="B4" s="245" t="s">
        <v>496</v>
      </c>
      <c r="C4" s="245"/>
      <c r="D4" s="245"/>
      <c r="E4" s="245"/>
      <c r="F4" s="245"/>
      <c r="G4" s="245"/>
      <c r="H4" s="245"/>
      <c r="I4" s="245"/>
      <c r="J4" s="245"/>
    </row>
    <row r="5" spans="1:10" ht="15.75" x14ac:dyDescent="0.2">
      <c r="A5" s="171">
        <v>21547000000</v>
      </c>
      <c r="B5" s="172"/>
      <c r="C5" s="172"/>
      <c r="D5" s="172"/>
      <c r="E5" s="173"/>
      <c r="F5" s="172"/>
      <c r="G5" s="172"/>
      <c r="H5" s="172"/>
      <c r="I5" s="172"/>
      <c r="J5" s="172"/>
    </row>
    <row r="6" spans="1:10" ht="15.75" x14ac:dyDescent="0.2">
      <c r="A6" s="24" t="s">
        <v>223</v>
      </c>
      <c r="B6" s="172"/>
      <c r="C6" s="172"/>
      <c r="D6" s="172"/>
      <c r="E6" s="172"/>
      <c r="F6" s="172"/>
      <c r="G6" s="172"/>
      <c r="H6" s="172"/>
      <c r="I6" s="172"/>
      <c r="J6" s="172" t="s">
        <v>0</v>
      </c>
    </row>
    <row r="7" spans="1:10" ht="116.25" customHeight="1" x14ac:dyDescent="0.2">
      <c r="A7" s="174" t="s">
        <v>224</v>
      </c>
      <c r="B7" s="174" t="s">
        <v>2</v>
      </c>
      <c r="C7" s="174" t="s">
        <v>3</v>
      </c>
      <c r="D7" s="174" t="s">
        <v>475</v>
      </c>
      <c r="E7" s="174" t="s">
        <v>476</v>
      </c>
      <c r="F7" s="174" t="s">
        <v>477</v>
      </c>
      <c r="G7" s="174" t="s">
        <v>478</v>
      </c>
      <c r="H7" s="174" t="s">
        <v>479</v>
      </c>
      <c r="I7" s="174" t="s">
        <v>480</v>
      </c>
      <c r="J7" s="174" t="s">
        <v>481</v>
      </c>
    </row>
    <row r="8" spans="1:10" x14ac:dyDescent="0.2">
      <c r="A8" s="174">
        <v>1</v>
      </c>
      <c r="B8" s="174">
        <v>2</v>
      </c>
      <c r="C8" s="174">
        <v>3</v>
      </c>
      <c r="D8" s="174">
        <v>4</v>
      </c>
      <c r="E8" s="174">
        <v>5</v>
      </c>
      <c r="F8" s="174">
        <v>6</v>
      </c>
      <c r="G8" s="174">
        <v>7</v>
      </c>
      <c r="H8" s="174">
        <v>8</v>
      </c>
      <c r="I8" s="174">
        <v>9</v>
      </c>
      <c r="J8" s="174">
        <v>10</v>
      </c>
    </row>
    <row r="9" spans="1:10" hidden="1" x14ac:dyDescent="0.2">
      <c r="A9" s="5" t="s">
        <v>15</v>
      </c>
      <c r="B9" s="6"/>
      <c r="C9" s="7"/>
      <c r="D9" s="103" t="s">
        <v>16</v>
      </c>
      <c r="E9" s="174"/>
      <c r="F9" s="174"/>
      <c r="G9" s="175">
        <f>G10</f>
        <v>0</v>
      </c>
      <c r="H9" s="175"/>
      <c r="I9" s="175">
        <f t="shared" ref="I9" si="0">I10</f>
        <v>0</v>
      </c>
      <c r="J9" s="174"/>
    </row>
    <row r="10" spans="1:10" hidden="1" x14ac:dyDescent="0.2">
      <c r="A10" s="5" t="s">
        <v>17</v>
      </c>
      <c r="B10" s="6"/>
      <c r="C10" s="7"/>
      <c r="D10" s="103" t="s">
        <v>16</v>
      </c>
      <c r="E10" s="174"/>
      <c r="F10" s="174"/>
      <c r="G10" s="175">
        <f>SUM(G11:G11)</f>
        <v>0</v>
      </c>
      <c r="H10" s="175"/>
      <c r="I10" s="175">
        <f>SUM(I11:I11)</f>
        <v>0</v>
      </c>
      <c r="J10" s="174"/>
    </row>
    <row r="11" spans="1:10" ht="24" hidden="1" x14ac:dyDescent="0.2">
      <c r="A11" s="176" t="s">
        <v>330</v>
      </c>
      <c r="B11" s="11">
        <v>7330</v>
      </c>
      <c r="C11" s="28" t="s">
        <v>177</v>
      </c>
      <c r="D11" s="96" t="s">
        <v>482</v>
      </c>
      <c r="E11" s="177" t="s">
        <v>483</v>
      </c>
      <c r="F11" s="178" t="s">
        <v>484</v>
      </c>
      <c r="G11" s="179"/>
      <c r="H11" s="179"/>
      <c r="I11" s="179"/>
      <c r="J11" s="174"/>
    </row>
    <row r="12" spans="1:10" x14ac:dyDescent="0.2">
      <c r="A12" s="180" t="s">
        <v>46</v>
      </c>
      <c r="B12" s="181"/>
      <c r="C12" s="181"/>
      <c r="D12" s="103" t="s">
        <v>216</v>
      </c>
      <c r="E12" s="182"/>
      <c r="F12" s="183"/>
      <c r="G12" s="26">
        <f>G13</f>
        <v>88538.47</v>
      </c>
      <c r="H12" s="26"/>
      <c r="I12" s="26">
        <f>I13</f>
        <v>419952.24</v>
      </c>
      <c r="J12" s="183"/>
    </row>
    <row r="13" spans="1:10" x14ac:dyDescent="0.2">
      <c r="A13" s="180" t="s">
        <v>47</v>
      </c>
      <c r="B13" s="181"/>
      <c r="C13" s="181"/>
      <c r="D13" s="103" t="s">
        <v>216</v>
      </c>
      <c r="E13" s="182"/>
      <c r="F13" s="183"/>
      <c r="G13" s="26">
        <f>SUM(G14:G21)</f>
        <v>88538.47</v>
      </c>
      <c r="H13" s="26"/>
      <c r="I13" s="26">
        <f>SUM(I14:I21)</f>
        <v>419952.24</v>
      </c>
      <c r="J13" s="183"/>
    </row>
    <row r="14" spans="1:10" s="189" customFormat="1" ht="30" customHeight="1" x14ac:dyDescent="0.2">
      <c r="A14" s="27" t="s">
        <v>449</v>
      </c>
      <c r="B14" s="28" t="s">
        <v>450</v>
      </c>
      <c r="C14" s="28" t="s">
        <v>55</v>
      </c>
      <c r="D14" s="96" t="s">
        <v>57</v>
      </c>
      <c r="E14" s="258" t="s">
        <v>494</v>
      </c>
      <c r="F14" s="260" t="s">
        <v>484</v>
      </c>
      <c r="G14" s="243">
        <v>94338</v>
      </c>
      <c r="H14" s="243"/>
      <c r="I14" s="186">
        <v>419952.24</v>
      </c>
      <c r="J14" s="241"/>
    </row>
    <row r="15" spans="1:10" ht="38.25" customHeight="1" x14ac:dyDescent="0.2">
      <c r="A15" s="238" t="s">
        <v>176</v>
      </c>
      <c r="B15" s="239" t="s">
        <v>178</v>
      </c>
      <c r="C15" s="239" t="s">
        <v>177</v>
      </c>
      <c r="D15" s="240" t="s">
        <v>179</v>
      </c>
      <c r="E15" s="259"/>
      <c r="F15" s="261"/>
      <c r="G15" s="244"/>
      <c r="H15" s="244"/>
      <c r="I15" s="186">
        <v>8018</v>
      </c>
      <c r="J15" s="242"/>
    </row>
    <row r="16" spans="1:10" hidden="1" x14ac:dyDescent="0.2">
      <c r="A16" s="238"/>
      <c r="B16" s="239"/>
      <c r="C16" s="239"/>
      <c r="D16" s="240"/>
      <c r="E16" s="29"/>
      <c r="F16" s="178"/>
      <c r="G16" s="186"/>
      <c r="H16" s="186"/>
      <c r="J16" s="178"/>
    </row>
    <row r="17" spans="1:10" hidden="1" x14ac:dyDescent="0.2">
      <c r="A17" s="238"/>
      <c r="B17" s="239"/>
      <c r="C17" s="239"/>
      <c r="D17" s="240"/>
      <c r="E17" s="71"/>
      <c r="F17" s="178"/>
      <c r="G17" s="186"/>
      <c r="H17" s="186"/>
      <c r="I17" s="186"/>
      <c r="J17" s="178"/>
    </row>
    <row r="18" spans="1:10" ht="38.25" x14ac:dyDescent="0.2">
      <c r="A18" s="11" t="s">
        <v>176</v>
      </c>
      <c r="B18" s="11" t="s">
        <v>178</v>
      </c>
      <c r="C18" s="12" t="s">
        <v>177</v>
      </c>
      <c r="D18" s="96" t="s">
        <v>179</v>
      </c>
      <c r="E18" s="29" t="s">
        <v>485</v>
      </c>
      <c r="F18" s="178" t="s">
        <v>484</v>
      </c>
      <c r="G18" s="186"/>
      <c r="H18" s="186"/>
      <c r="I18" s="186">
        <v>-2218.4699999999998</v>
      </c>
      <c r="J18" s="178"/>
    </row>
    <row r="19" spans="1:10" ht="38.25" x14ac:dyDescent="0.2">
      <c r="A19" s="27" t="s">
        <v>319</v>
      </c>
      <c r="B19" s="11" t="s">
        <v>178</v>
      </c>
      <c r="C19" s="12" t="s">
        <v>177</v>
      </c>
      <c r="D19" s="96" t="s">
        <v>179</v>
      </c>
      <c r="E19" s="29" t="s">
        <v>493</v>
      </c>
      <c r="F19" s="178" t="s">
        <v>484</v>
      </c>
      <c r="G19" s="186">
        <v>-5799.53</v>
      </c>
      <c r="H19" s="186"/>
      <c r="I19" s="186">
        <v>-5799.53</v>
      </c>
      <c r="J19" s="178"/>
    </row>
    <row r="20" spans="1:10" ht="25.5" hidden="1" x14ac:dyDescent="0.2">
      <c r="A20" s="27" t="s">
        <v>180</v>
      </c>
      <c r="B20" s="28" t="s">
        <v>182</v>
      </c>
      <c r="C20" s="28" t="s">
        <v>181</v>
      </c>
      <c r="D20" s="187" t="s">
        <v>183</v>
      </c>
      <c r="E20" s="29" t="s">
        <v>486</v>
      </c>
      <c r="F20" s="178" t="s">
        <v>484</v>
      </c>
      <c r="G20" s="186"/>
      <c r="H20" s="186"/>
      <c r="I20" s="186"/>
      <c r="J20" s="178"/>
    </row>
    <row r="21" spans="1:10" ht="38.25" hidden="1" x14ac:dyDescent="0.2">
      <c r="A21" s="27" t="s">
        <v>331</v>
      </c>
      <c r="B21" s="28" t="s">
        <v>332</v>
      </c>
      <c r="C21" s="28" t="s">
        <v>181</v>
      </c>
      <c r="D21" s="187" t="s">
        <v>333</v>
      </c>
      <c r="E21" s="29" t="s">
        <v>487</v>
      </c>
      <c r="F21" s="178" t="s">
        <v>484</v>
      </c>
      <c r="G21" s="186"/>
      <c r="H21" s="186"/>
      <c r="I21" s="186"/>
      <c r="J21" s="178"/>
    </row>
    <row r="22" spans="1:10" ht="25.5" hidden="1" x14ac:dyDescent="0.2">
      <c r="A22" s="5" t="s">
        <v>184</v>
      </c>
      <c r="B22" s="6"/>
      <c r="C22" s="7"/>
      <c r="D22" s="103" t="s">
        <v>218</v>
      </c>
      <c r="E22" s="29"/>
      <c r="F22" s="178"/>
      <c r="G22" s="26">
        <f>G23</f>
        <v>0</v>
      </c>
      <c r="H22" s="26"/>
      <c r="I22" s="26">
        <f>I23</f>
        <v>0</v>
      </c>
      <c r="J22" s="178"/>
    </row>
    <row r="23" spans="1:10" ht="25.5" hidden="1" x14ac:dyDescent="0.2">
      <c r="A23" s="5" t="s">
        <v>185</v>
      </c>
      <c r="B23" s="6"/>
      <c r="C23" s="7"/>
      <c r="D23" s="103" t="s">
        <v>218</v>
      </c>
      <c r="E23" s="29"/>
      <c r="F23" s="178"/>
      <c r="G23" s="26">
        <f>SUM(G24:G28)</f>
        <v>0</v>
      </c>
      <c r="H23" s="26"/>
      <c r="I23" s="26">
        <f>SUM(I24:I28)</f>
        <v>0</v>
      </c>
      <c r="J23" s="178"/>
    </row>
    <row r="24" spans="1:10" ht="25.5" hidden="1" x14ac:dyDescent="0.2">
      <c r="A24" s="246" t="s">
        <v>431</v>
      </c>
      <c r="B24" s="249" t="s">
        <v>432</v>
      </c>
      <c r="C24" s="252" t="s">
        <v>177</v>
      </c>
      <c r="D24" s="255" t="s">
        <v>433</v>
      </c>
      <c r="E24" s="66" t="s">
        <v>488</v>
      </c>
      <c r="F24" s="178" t="s">
        <v>484</v>
      </c>
      <c r="G24" s="186"/>
      <c r="H24" s="186"/>
      <c r="I24" s="186"/>
      <c r="J24" s="178"/>
    </row>
    <row r="25" spans="1:10" ht="25.5" hidden="1" x14ac:dyDescent="0.2">
      <c r="A25" s="247"/>
      <c r="B25" s="250"/>
      <c r="C25" s="253"/>
      <c r="D25" s="256"/>
      <c r="E25" s="66" t="s">
        <v>489</v>
      </c>
      <c r="F25" s="178" t="s">
        <v>484</v>
      </c>
      <c r="G25" s="186"/>
      <c r="H25" s="186"/>
      <c r="I25" s="186"/>
      <c r="J25" s="178"/>
    </row>
    <row r="26" spans="1:10" ht="25.5" hidden="1" x14ac:dyDescent="0.2">
      <c r="A26" s="247"/>
      <c r="B26" s="250"/>
      <c r="C26" s="253"/>
      <c r="D26" s="256"/>
      <c r="E26" s="66" t="s">
        <v>490</v>
      </c>
      <c r="F26" s="178" t="s">
        <v>484</v>
      </c>
      <c r="G26" s="186"/>
      <c r="H26" s="186"/>
      <c r="I26" s="186"/>
      <c r="J26" s="178"/>
    </row>
    <row r="27" spans="1:10" ht="25.5" hidden="1" x14ac:dyDescent="0.2">
      <c r="A27" s="247"/>
      <c r="B27" s="250"/>
      <c r="C27" s="253"/>
      <c r="D27" s="256"/>
      <c r="E27" s="66" t="s">
        <v>491</v>
      </c>
      <c r="F27" s="178" t="s">
        <v>484</v>
      </c>
      <c r="G27" s="186"/>
      <c r="H27" s="186"/>
      <c r="I27" s="186"/>
      <c r="J27" s="178"/>
    </row>
    <row r="28" spans="1:10" ht="25.5" hidden="1" x14ac:dyDescent="0.2">
      <c r="A28" s="248"/>
      <c r="B28" s="251"/>
      <c r="C28" s="254"/>
      <c r="D28" s="257"/>
      <c r="E28" s="66" t="s">
        <v>492</v>
      </c>
      <c r="F28" s="178" t="s">
        <v>484</v>
      </c>
      <c r="G28" s="186"/>
      <c r="H28" s="186"/>
      <c r="I28" s="186"/>
      <c r="J28" s="178"/>
    </row>
    <row r="29" spans="1:10" x14ac:dyDescent="0.2">
      <c r="A29" s="27"/>
      <c r="B29" s="28"/>
      <c r="C29" s="28"/>
      <c r="D29" s="188" t="s">
        <v>226</v>
      </c>
      <c r="E29" s="182"/>
      <c r="F29" s="183"/>
      <c r="G29" s="26">
        <f>G9+G12+G22</f>
        <v>88538.47</v>
      </c>
      <c r="H29" s="26"/>
      <c r="I29" s="26">
        <f>I9+I12+I22</f>
        <v>419952.24</v>
      </c>
      <c r="J29" s="183"/>
    </row>
    <row r="33" spans="2:9" x14ac:dyDescent="0.2">
      <c r="B33" s="2" t="s">
        <v>265</v>
      </c>
      <c r="C33" s="21"/>
      <c r="D33" s="21"/>
      <c r="H33" s="2" t="s">
        <v>266</v>
      </c>
    </row>
    <row r="34" spans="2:9" x14ac:dyDescent="0.2">
      <c r="B34" s="2"/>
      <c r="C34" s="21"/>
      <c r="D34" s="21"/>
      <c r="H34" s="2"/>
    </row>
    <row r="35" spans="2:9" s="195" customFormat="1" x14ac:dyDescent="0.2">
      <c r="B35" s="2" t="s">
        <v>497</v>
      </c>
      <c r="H35" s="195" t="s">
        <v>498</v>
      </c>
      <c r="I35" s="2"/>
    </row>
  </sheetData>
  <mergeCells count="16">
    <mergeCell ref="H2:J2"/>
    <mergeCell ref="A3:J3"/>
    <mergeCell ref="B4:J4"/>
    <mergeCell ref="A24:A28"/>
    <mergeCell ref="B24:B28"/>
    <mergeCell ref="C24:C28"/>
    <mergeCell ref="D24:D28"/>
    <mergeCell ref="G14:G15"/>
    <mergeCell ref="E14:E15"/>
    <mergeCell ref="F14:F15"/>
    <mergeCell ref="A15:A17"/>
    <mergeCell ref="B15:B17"/>
    <mergeCell ref="C15:C17"/>
    <mergeCell ref="D15:D17"/>
    <mergeCell ref="J14:J15"/>
    <mergeCell ref="H14:H15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72"/>
  <sheetViews>
    <sheetView view="pageBreakPreview" topLeftCell="E1" zoomScaleNormal="100" zoomScaleSheetLayoutView="100" workbookViewId="0">
      <selection activeCell="F6" sqref="F6"/>
    </sheetView>
  </sheetViews>
  <sheetFormatPr defaultRowHeight="12.75" x14ac:dyDescent="0.2"/>
  <cols>
    <col min="1" max="1" width="13.85546875" style="23" customWidth="1"/>
    <col min="2" max="2" width="9.140625" style="23"/>
    <col min="3" max="3" width="14.140625" style="23" customWidth="1"/>
    <col min="4" max="4" width="71.28515625" style="23" customWidth="1"/>
    <col min="5" max="5" width="65.85546875" style="23" customWidth="1"/>
    <col min="6" max="6" width="37.42578125" style="23" customWidth="1"/>
    <col min="7" max="7" width="17.140625" style="23" customWidth="1"/>
    <col min="8" max="9" width="14.42578125" style="23" customWidth="1"/>
    <col min="10" max="10" width="17.28515625" style="23" customWidth="1"/>
    <col min="11" max="247" width="9.140625" style="23"/>
    <col min="248" max="248" width="13.85546875" style="23" customWidth="1"/>
    <col min="249" max="249" width="9.140625" style="23"/>
    <col min="250" max="250" width="14.140625" style="23" customWidth="1"/>
    <col min="251" max="251" width="28.42578125" style="23" customWidth="1"/>
    <col min="252" max="252" width="26" style="23" customWidth="1"/>
    <col min="253" max="253" width="18.7109375" style="23" customWidth="1"/>
    <col min="254" max="254" width="12.140625" style="23" customWidth="1"/>
    <col min="255" max="255" width="12.85546875" style="23" customWidth="1"/>
    <col min="256" max="256" width="10.28515625" style="23" customWidth="1"/>
    <col min="257" max="257" width="10.42578125" style="23" customWidth="1"/>
    <col min="258" max="503" width="9.140625" style="23"/>
    <col min="504" max="504" width="13.85546875" style="23" customWidth="1"/>
    <col min="505" max="505" width="9.140625" style="23"/>
    <col min="506" max="506" width="14.140625" style="23" customWidth="1"/>
    <col min="507" max="507" width="28.42578125" style="23" customWidth="1"/>
    <col min="508" max="508" width="26" style="23" customWidth="1"/>
    <col min="509" max="509" width="18.7109375" style="23" customWidth="1"/>
    <col min="510" max="510" width="12.140625" style="23" customWidth="1"/>
    <col min="511" max="511" width="12.85546875" style="23" customWidth="1"/>
    <col min="512" max="512" width="10.28515625" style="23" customWidth="1"/>
    <col min="513" max="513" width="10.42578125" style="23" customWidth="1"/>
    <col min="514" max="759" width="9.140625" style="23"/>
    <col min="760" max="760" width="13.85546875" style="23" customWidth="1"/>
    <col min="761" max="761" width="9.140625" style="23"/>
    <col min="762" max="762" width="14.140625" style="23" customWidth="1"/>
    <col min="763" max="763" width="28.42578125" style="23" customWidth="1"/>
    <col min="764" max="764" width="26" style="23" customWidth="1"/>
    <col min="765" max="765" width="18.7109375" style="23" customWidth="1"/>
    <col min="766" max="766" width="12.140625" style="23" customWidth="1"/>
    <col min="767" max="767" width="12.85546875" style="23" customWidth="1"/>
    <col min="768" max="768" width="10.28515625" style="23" customWidth="1"/>
    <col min="769" max="769" width="10.42578125" style="23" customWidth="1"/>
    <col min="770" max="1015" width="9.140625" style="23"/>
    <col min="1016" max="1016" width="13.85546875" style="23" customWidth="1"/>
    <col min="1017" max="1017" width="9.140625" style="23"/>
    <col min="1018" max="1018" width="14.140625" style="23" customWidth="1"/>
    <col min="1019" max="1019" width="28.42578125" style="23" customWidth="1"/>
    <col min="1020" max="1020" width="26" style="23" customWidth="1"/>
    <col min="1021" max="1021" width="18.7109375" style="23" customWidth="1"/>
    <col min="1022" max="1022" width="12.140625" style="23" customWidth="1"/>
    <col min="1023" max="1023" width="12.85546875" style="23" customWidth="1"/>
    <col min="1024" max="1024" width="10.28515625" style="23" customWidth="1"/>
    <col min="1025" max="1025" width="10.42578125" style="23" customWidth="1"/>
    <col min="1026" max="1271" width="9.140625" style="23"/>
    <col min="1272" max="1272" width="13.85546875" style="23" customWidth="1"/>
    <col min="1273" max="1273" width="9.140625" style="23"/>
    <col min="1274" max="1274" width="14.140625" style="23" customWidth="1"/>
    <col min="1275" max="1275" width="28.42578125" style="23" customWidth="1"/>
    <col min="1276" max="1276" width="26" style="23" customWidth="1"/>
    <col min="1277" max="1277" width="18.7109375" style="23" customWidth="1"/>
    <col min="1278" max="1278" width="12.140625" style="23" customWidth="1"/>
    <col min="1279" max="1279" width="12.85546875" style="23" customWidth="1"/>
    <col min="1280" max="1280" width="10.28515625" style="23" customWidth="1"/>
    <col min="1281" max="1281" width="10.42578125" style="23" customWidth="1"/>
    <col min="1282" max="1527" width="9.140625" style="23"/>
    <col min="1528" max="1528" width="13.85546875" style="23" customWidth="1"/>
    <col min="1529" max="1529" width="9.140625" style="23"/>
    <col min="1530" max="1530" width="14.140625" style="23" customWidth="1"/>
    <col min="1531" max="1531" width="28.42578125" style="23" customWidth="1"/>
    <col min="1532" max="1532" width="26" style="23" customWidth="1"/>
    <col min="1533" max="1533" width="18.7109375" style="23" customWidth="1"/>
    <col min="1534" max="1534" width="12.140625" style="23" customWidth="1"/>
    <col min="1535" max="1535" width="12.85546875" style="23" customWidth="1"/>
    <col min="1536" max="1536" width="10.28515625" style="23" customWidth="1"/>
    <col min="1537" max="1537" width="10.42578125" style="23" customWidth="1"/>
    <col min="1538" max="1783" width="9.140625" style="23"/>
    <col min="1784" max="1784" width="13.85546875" style="23" customWidth="1"/>
    <col min="1785" max="1785" width="9.140625" style="23"/>
    <col min="1786" max="1786" width="14.140625" style="23" customWidth="1"/>
    <col min="1787" max="1787" width="28.42578125" style="23" customWidth="1"/>
    <col min="1788" max="1788" width="26" style="23" customWidth="1"/>
    <col min="1789" max="1789" width="18.7109375" style="23" customWidth="1"/>
    <col min="1790" max="1790" width="12.140625" style="23" customWidth="1"/>
    <col min="1791" max="1791" width="12.85546875" style="23" customWidth="1"/>
    <col min="1792" max="1792" width="10.28515625" style="23" customWidth="1"/>
    <col min="1793" max="1793" width="10.42578125" style="23" customWidth="1"/>
    <col min="1794" max="2039" width="9.140625" style="23"/>
    <col min="2040" max="2040" width="13.85546875" style="23" customWidth="1"/>
    <col min="2041" max="2041" width="9.140625" style="23"/>
    <col min="2042" max="2042" width="14.140625" style="23" customWidth="1"/>
    <col min="2043" max="2043" width="28.42578125" style="23" customWidth="1"/>
    <col min="2044" max="2044" width="26" style="23" customWidth="1"/>
    <col min="2045" max="2045" width="18.7109375" style="23" customWidth="1"/>
    <col min="2046" max="2046" width="12.140625" style="23" customWidth="1"/>
    <col min="2047" max="2047" width="12.85546875" style="23" customWidth="1"/>
    <col min="2048" max="2048" width="10.28515625" style="23" customWidth="1"/>
    <col min="2049" max="2049" width="10.42578125" style="23" customWidth="1"/>
    <col min="2050" max="2295" width="9.140625" style="23"/>
    <col min="2296" max="2296" width="13.85546875" style="23" customWidth="1"/>
    <col min="2297" max="2297" width="9.140625" style="23"/>
    <col min="2298" max="2298" width="14.140625" style="23" customWidth="1"/>
    <col min="2299" max="2299" width="28.42578125" style="23" customWidth="1"/>
    <col min="2300" max="2300" width="26" style="23" customWidth="1"/>
    <col min="2301" max="2301" width="18.7109375" style="23" customWidth="1"/>
    <col min="2302" max="2302" width="12.140625" style="23" customWidth="1"/>
    <col min="2303" max="2303" width="12.85546875" style="23" customWidth="1"/>
    <col min="2304" max="2304" width="10.28515625" style="23" customWidth="1"/>
    <col min="2305" max="2305" width="10.42578125" style="23" customWidth="1"/>
    <col min="2306" max="2551" width="9.140625" style="23"/>
    <col min="2552" max="2552" width="13.85546875" style="23" customWidth="1"/>
    <col min="2553" max="2553" width="9.140625" style="23"/>
    <col min="2554" max="2554" width="14.140625" style="23" customWidth="1"/>
    <col min="2555" max="2555" width="28.42578125" style="23" customWidth="1"/>
    <col min="2556" max="2556" width="26" style="23" customWidth="1"/>
    <col min="2557" max="2557" width="18.7109375" style="23" customWidth="1"/>
    <col min="2558" max="2558" width="12.140625" style="23" customWidth="1"/>
    <col min="2559" max="2559" width="12.85546875" style="23" customWidth="1"/>
    <col min="2560" max="2560" width="10.28515625" style="23" customWidth="1"/>
    <col min="2561" max="2561" width="10.42578125" style="23" customWidth="1"/>
    <col min="2562" max="2807" width="9.140625" style="23"/>
    <col min="2808" max="2808" width="13.85546875" style="23" customWidth="1"/>
    <col min="2809" max="2809" width="9.140625" style="23"/>
    <col min="2810" max="2810" width="14.140625" style="23" customWidth="1"/>
    <col min="2811" max="2811" width="28.42578125" style="23" customWidth="1"/>
    <col min="2812" max="2812" width="26" style="23" customWidth="1"/>
    <col min="2813" max="2813" width="18.7109375" style="23" customWidth="1"/>
    <col min="2814" max="2814" width="12.140625" style="23" customWidth="1"/>
    <col min="2815" max="2815" width="12.85546875" style="23" customWidth="1"/>
    <col min="2816" max="2816" width="10.28515625" style="23" customWidth="1"/>
    <col min="2817" max="2817" width="10.42578125" style="23" customWidth="1"/>
    <col min="2818" max="3063" width="9.140625" style="23"/>
    <col min="3064" max="3064" width="13.85546875" style="23" customWidth="1"/>
    <col min="3065" max="3065" width="9.140625" style="23"/>
    <col min="3066" max="3066" width="14.140625" style="23" customWidth="1"/>
    <col min="3067" max="3067" width="28.42578125" style="23" customWidth="1"/>
    <col min="3068" max="3068" width="26" style="23" customWidth="1"/>
    <col min="3069" max="3069" width="18.7109375" style="23" customWidth="1"/>
    <col min="3070" max="3070" width="12.140625" style="23" customWidth="1"/>
    <col min="3071" max="3071" width="12.85546875" style="23" customWidth="1"/>
    <col min="3072" max="3072" width="10.28515625" style="23" customWidth="1"/>
    <col min="3073" max="3073" width="10.42578125" style="23" customWidth="1"/>
    <col min="3074" max="3319" width="9.140625" style="23"/>
    <col min="3320" max="3320" width="13.85546875" style="23" customWidth="1"/>
    <col min="3321" max="3321" width="9.140625" style="23"/>
    <col min="3322" max="3322" width="14.140625" style="23" customWidth="1"/>
    <col min="3323" max="3323" width="28.42578125" style="23" customWidth="1"/>
    <col min="3324" max="3324" width="26" style="23" customWidth="1"/>
    <col min="3325" max="3325" width="18.7109375" style="23" customWidth="1"/>
    <col min="3326" max="3326" width="12.140625" style="23" customWidth="1"/>
    <col min="3327" max="3327" width="12.85546875" style="23" customWidth="1"/>
    <col min="3328" max="3328" width="10.28515625" style="23" customWidth="1"/>
    <col min="3329" max="3329" width="10.42578125" style="23" customWidth="1"/>
    <col min="3330" max="3575" width="9.140625" style="23"/>
    <col min="3576" max="3576" width="13.85546875" style="23" customWidth="1"/>
    <col min="3577" max="3577" width="9.140625" style="23"/>
    <col min="3578" max="3578" width="14.140625" style="23" customWidth="1"/>
    <col min="3579" max="3579" width="28.42578125" style="23" customWidth="1"/>
    <col min="3580" max="3580" width="26" style="23" customWidth="1"/>
    <col min="3581" max="3581" width="18.7109375" style="23" customWidth="1"/>
    <col min="3582" max="3582" width="12.140625" style="23" customWidth="1"/>
    <col min="3583" max="3583" width="12.85546875" style="23" customWidth="1"/>
    <col min="3584" max="3584" width="10.28515625" style="23" customWidth="1"/>
    <col min="3585" max="3585" width="10.42578125" style="23" customWidth="1"/>
    <col min="3586" max="3831" width="9.140625" style="23"/>
    <col min="3832" max="3832" width="13.85546875" style="23" customWidth="1"/>
    <col min="3833" max="3833" width="9.140625" style="23"/>
    <col min="3834" max="3834" width="14.140625" style="23" customWidth="1"/>
    <col min="3835" max="3835" width="28.42578125" style="23" customWidth="1"/>
    <col min="3836" max="3836" width="26" style="23" customWidth="1"/>
    <col min="3837" max="3837" width="18.7109375" style="23" customWidth="1"/>
    <col min="3838" max="3838" width="12.140625" style="23" customWidth="1"/>
    <col min="3839" max="3839" width="12.85546875" style="23" customWidth="1"/>
    <col min="3840" max="3840" width="10.28515625" style="23" customWidth="1"/>
    <col min="3841" max="3841" width="10.42578125" style="23" customWidth="1"/>
    <col min="3842" max="4087" width="9.140625" style="23"/>
    <col min="4088" max="4088" width="13.85546875" style="23" customWidth="1"/>
    <col min="4089" max="4089" width="9.140625" style="23"/>
    <col min="4090" max="4090" width="14.140625" style="23" customWidth="1"/>
    <col min="4091" max="4091" width="28.42578125" style="23" customWidth="1"/>
    <col min="4092" max="4092" width="26" style="23" customWidth="1"/>
    <col min="4093" max="4093" width="18.7109375" style="23" customWidth="1"/>
    <col min="4094" max="4094" width="12.140625" style="23" customWidth="1"/>
    <col min="4095" max="4095" width="12.85546875" style="23" customWidth="1"/>
    <col min="4096" max="4096" width="10.28515625" style="23" customWidth="1"/>
    <col min="4097" max="4097" width="10.42578125" style="23" customWidth="1"/>
    <col min="4098" max="4343" width="9.140625" style="23"/>
    <col min="4344" max="4344" width="13.85546875" style="23" customWidth="1"/>
    <col min="4345" max="4345" width="9.140625" style="23"/>
    <col min="4346" max="4346" width="14.140625" style="23" customWidth="1"/>
    <col min="4347" max="4347" width="28.42578125" style="23" customWidth="1"/>
    <col min="4348" max="4348" width="26" style="23" customWidth="1"/>
    <col min="4349" max="4349" width="18.7109375" style="23" customWidth="1"/>
    <col min="4350" max="4350" width="12.140625" style="23" customWidth="1"/>
    <col min="4351" max="4351" width="12.85546875" style="23" customWidth="1"/>
    <col min="4352" max="4352" width="10.28515625" style="23" customWidth="1"/>
    <col min="4353" max="4353" width="10.42578125" style="23" customWidth="1"/>
    <col min="4354" max="4599" width="9.140625" style="23"/>
    <col min="4600" max="4600" width="13.85546875" style="23" customWidth="1"/>
    <col min="4601" max="4601" width="9.140625" style="23"/>
    <col min="4602" max="4602" width="14.140625" style="23" customWidth="1"/>
    <col min="4603" max="4603" width="28.42578125" style="23" customWidth="1"/>
    <col min="4604" max="4604" width="26" style="23" customWidth="1"/>
    <col min="4605" max="4605" width="18.7109375" style="23" customWidth="1"/>
    <col min="4606" max="4606" width="12.140625" style="23" customWidth="1"/>
    <col min="4607" max="4607" width="12.85546875" style="23" customWidth="1"/>
    <col min="4608" max="4608" width="10.28515625" style="23" customWidth="1"/>
    <col min="4609" max="4609" width="10.42578125" style="23" customWidth="1"/>
    <col min="4610" max="4855" width="9.140625" style="23"/>
    <col min="4856" max="4856" width="13.85546875" style="23" customWidth="1"/>
    <col min="4857" max="4857" width="9.140625" style="23"/>
    <col min="4858" max="4858" width="14.140625" style="23" customWidth="1"/>
    <col min="4859" max="4859" width="28.42578125" style="23" customWidth="1"/>
    <col min="4860" max="4860" width="26" style="23" customWidth="1"/>
    <col min="4861" max="4861" width="18.7109375" style="23" customWidth="1"/>
    <col min="4862" max="4862" width="12.140625" style="23" customWidth="1"/>
    <col min="4863" max="4863" width="12.85546875" style="23" customWidth="1"/>
    <col min="4864" max="4864" width="10.28515625" style="23" customWidth="1"/>
    <col min="4865" max="4865" width="10.42578125" style="23" customWidth="1"/>
    <col min="4866" max="5111" width="9.140625" style="23"/>
    <col min="5112" max="5112" width="13.85546875" style="23" customWidth="1"/>
    <col min="5113" max="5113" width="9.140625" style="23"/>
    <col min="5114" max="5114" width="14.140625" style="23" customWidth="1"/>
    <col min="5115" max="5115" width="28.42578125" style="23" customWidth="1"/>
    <col min="5116" max="5116" width="26" style="23" customWidth="1"/>
    <col min="5117" max="5117" width="18.7109375" style="23" customWidth="1"/>
    <col min="5118" max="5118" width="12.140625" style="23" customWidth="1"/>
    <col min="5119" max="5119" width="12.85546875" style="23" customWidth="1"/>
    <col min="5120" max="5120" width="10.28515625" style="23" customWidth="1"/>
    <col min="5121" max="5121" width="10.42578125" style="23" customWidth="1"/>
    <col min="5122" max="5367" width="9.140625" style="23"/>
    <col min="5368" max="5368" width="13.85546875" style="23" customWidth="1"/>
    <col min="5369" max="5369" width="9.140625" style="23"/>
    <col min="5370" max="5370" width="14.140625" style="23" customWidth="1"/>
    <col min="5371" max="5371" width="28.42578125" style="23" customWidth="1"/>
    <col min="5372" max="5372" width="26" style="23" customWidth="1"/>
    <col min="5373" max="5373" width="18.7109375" style="23" customWidth="1"/>
    <col min="5374" max="5374" width="12.140625" style="23" customWidth="1"/>
    <col min="5375" max="5375" width="12.85546875" style="23" customWidth="1"/>
    <col min="5376" max="5376" width="10.28515625" style="23" customWidth="1"/>
    <col min="5377" max="5377" width="10.42578125" style="23" customWidth="1"/>
    <col min="5378" max="5623" width="9.140625" style="23"/>
    <col min="5624" max="5624" width="13.85546875" style="23" customWidth="1"/>
    <col min="5625" max="5625" width="9.140625" style="23"/>
    <col min="5626" max="5626" width="14.140625" style="23" customWidth="1"/>
    <col min="5627" max="5627" width="28.42578125" style="23" customWidth="1"/>
    <col min="5628" max="5628" width="26" style="23" customWidth="1"/>
    <col min="5629" max="5629" width="18.7109375" style="23" customWidth="1"/>
    <col min="5630" max="5630" width="12.140625" style="23" customWidth="1"/>
    <col min="5631" max="5631" width="12.85546875" style="23" customWidth="1"/>
    <col min="5632" max="5632" width="10.28515625" style="23" customWidth="1"/>
    <col min="5633" max="5633" width="10.42578125" style="23" customWidth="1"/>
    <col min="5634" max="5879" width="9.140625" style="23"/>
    <col min="5880" max="5880" width="13.85546875" style="23" customWidth="1"/>
    <col min="5881" max="5881" width="9.140625" style="23"/>
    <col min="5882" max="5882" width="14.140625" style="23" customWidth="1"/>
    <col min="5883" max="5883" width="28.42578125" style="23" customWidth="1"/>
    <col min="5884" max="5884" width="26" style="23" customWidth="1"/>
    <col min="5885" max="5885" width="18.7109375" style="23" customWidth="1"/>
    <col min="5886" max="5886" width="12.140625" style="23" customWidth="1"/>
    <col min="5887" max="5887" width="12.85546875" style="23" customWidth="1"/>
    <col min="5888" max="5888" width="10.28515625" style="23" customWidth="1"/>
    <col min="5889" max="5889" width="10.42578125" style="23" customWidth="1"/>
    <col min="5890" max="6135" width="9.140625" style="23"/>
    <col min="6136" max="6136" width="13.85546875" style="23" customWidth="1"/>
    <col min="6137" max="6137" width="9.140625" style="23"/>
    <col min="6138" max="6138" width="14.140625" style="23" customWidth="1"/>
    <col min="6139" max="6139" width="28.42578125" style="23" customWidth="1"/>
    <col min="6140" max="6140" width="26" style="23" customWidth="1"/>
    <col min="6141" max="6141" width="18.7109375" style="23" customWidth="1"/>
    <col min="6142" max="6142" width="12.140625" style="23" customWidth="1"/>
    <col min="6143" max="6143" width="12.85546875" style="23" customWidth="1"/>
    <col min="6144" max="6144" width="10.28515625" style="23" customWidth="1"/>
    <col min="6145" max="6145" width="10.42578125" style="23" customWidth="1"/>
    <col min="6146" max="6391" width="9.140625" style="23"/>
    <col min="6392" max="6392" width="13.85546875" style="23" customWidth="1"/>
    <col min="6393" max="6393" width="9.140625" style="23"/>
    <col min="6394" max="6394" width="14.140625" style="23" customWidth="1"/>
    <col min="6395" max="6395" width="28.42578125" style="23" customWidth="1"/>
    <col min="6396" max="6396" width="26" style="23" customWidth="1"/>
    <col min="6397" max="6397" width="18.7109375" style="23" customWidth="1"/>
    <col min="6398" max="6398" width="12.140625" style="23" customWidth="1"/>
    <col min="6399" max="6399" width="12.85546875" style="23" customWidth="1"/>
    <col min="6400" max="6400" width="10.28515625" style="23" customWidth="1"/>
    <col min="6401" max="6401" width="10.42578125" style="23" customWidth="1"/>
    <col min="6402" max="6647" width="9.140625" style="23"/>
    <col min="6648" max="6648" width="13.85546875" style="23" customWidth="1"/>
    <col min="6649" max="6649" width="9.140625" style="23"/>
    <col min="6650" max="6650" width="14.140625" style="23" customWidth="1"/>
    <col min="6651" max="6651" width="28.42578125" style="23" customWidth="1"/>
    <col min="6652" max="6652" width="26" style="23" customWidth="1"/>
    <col min="6653" max="6653" width="18.7109375" style="23" customWidth="1"/>
    <col min="6654" max="6654" width="12.140625" style="23" customWidth="1"/>
    <col min="6655" max="6655" width="12.85546875" style="23" customWidth="1"/>
    <col min="6656" max="6656" width="10.28515625" style="23" customWidth="1"/>
    <col min="6657" max="6657" width="10.42578125" style="23" customWidth="1"/>
    <col min="6658" max="6903" width="9.140625" style="23"/>
    <col min="6904" max="6904" width="13.85546875" style="23" customWidth="1"/>
    <col min="6905" max="6905" width="9.140625" style="23"/>
    <col min="6906" max="6906" width="14.140625" style="23" customWidth="1"/>
    <col min="6907" max="6907" width="28.42578125" style="23" customWidth="1"/>
    <col min="6908" max="6908" width="26" style="23" customWidth="1"/>
    <col min="6909" max="6909" width="18.7109375" style="23" customWidth="1"/>
    <col min="6910" max="6910" width="12.140625" style="23" customWidth="1"/>
    <col min="6911" max="6911" width="12.85546875" style="23" customWidth="1"/>
    <col min="6912" max="6912" width="10.28515625" style="23" customWidth="1"/>
    <col min="6913" max="6913" width="10.42578125" style="23" customWidth="1"/>
    <col min="6914" max="7159" width="9.140625" style="23"/>
    <col min="7160" max="7160" width="13.85546875" style="23" customWidth="1"/>
    <col min="7161" max="7161" width="9.140625" style="23"/>
    <col min="7162" max="7162" width="14.140625" style="23" customWidth="1"/>
    <col min="7163" max="7163" width="28.42578125" style="23" customWidth="1"/>
    <col min="7164" max="7164" width="26" style="23" customWidth="1"/>
    <col min="7165" max="7165" width="18.7109375" style="23" customWidth="1"/>
    <col min="7166" max="7166" width="12.140625" style="23" customWidth="1"/>
    <col min="7167" max="7167" width="12.85546875" style="23" customWidth="1"/>
    <col min="7168" max="7168" width="10.28515625" style="23" customWidth="1"/>
    <col min="7169" max="7169" width="10.42578125" style="23" customWidth="1"/>
    <col min="7170" max="7415" width="9.140625" style="23"/>
    <col min="7416" max="7416" width="13.85546875" style="23" customWidth="1"/>
    <col min="7417" max="7417" width="9.140625" style="23"/>
    <col min="7418" max="7418" width="14.140625" style="23" customWidth="1"/>
    <col min="7419" max="7419" width="28.42578125" style="23" customWidth="1"/>
    <col min="7420" max="7420" width="26" style="23" customWidth="1"/>
    <col min="7421" max="7421" width="18.7109375" style="23" customWidth="1"/>
    <col min="7422" max="7422" width="12.140625" style="23" customWidth="1"/>
    <col min="7423" max="7423" width="12.85546875" style="23" customWidth="1"/>
    <col min="7424" max="7424" width="10.28515625" style="23" customWidth="1"/>
    <col min="7425" max="7425" width="10.42578125" style="23" customWidth="1"/>
    <col min="7426" max="7671" width="9.140625" style="23"/>
    <col min="7672" max="7672" width="13.85546875" style="23" customWidth="1"/>
    <col min="7673" max="7673" width="9.140625" style="23"/>
    <col min="7674" max="7674" width="14.140625" style="23" customWidth="1"/>
    <col min="7675" max="7675" width="28.42578125" style="23" customWidth="1"/>
    <col min="7676" max="7676" width="26" style="23" customWidth="1"/>
    <col min="7677" max="7677" width="18.7109375" style="23" customWidth="1"/>
    <col min="7678" max="7678" width="12.140625" style="23" customWidth="1"/>
    <col min="7679" max="7679" width="12.85546875" style="23" customWidth="1"/>
    <col min="7680" max="7680" width="10.28515625" style="23" customWidth="1"/>
    <col min="7681" max="7681" width="10.42578125" style="23" customWidth="1"/>
    <col min="7682" max="7927" width="9.140625" style="23"/>
    <col min="7928" max="7928" width="13.85546875" style="23" customWidth="1"/>
    <col min="7929" max="7929" width="9.140625" style="23"/>
    <col min="7930" max="7930" width="14.140625" style="23" customWidth="1"/>
    <col min="7931" max="7931" width="28.42578125" style="23" customWidth="1"/>
    <col min="7932" max="7932" width="26" style="23" customWidth="1"/>
    <col min="7933" max="7933" width="18.7109375" style="23" customWidth="1"/>
    <col min="7934" max="7934" width="12.140625" style="23" customWidth="1"/>
    <col min="7935" max="7935" width="12.85546875" style="23" customWidth="1"/>
    <col min="7936" max="7936" width="10.28515625" style="23" customWidth="1"/>
    <col min="7937" max="7937" width="10.42578125" style="23" customWidth="1"/>
    <col min="7938" max="8183" width="9.140625" style="23"/>
    <col min="8184" max="8184" width="13.85546875" style="23" customWidth="1"/>
    <col min="8185" max="8185" width="9.140625" style="23"/>
    <col min="8186" max="8186" width="14.140625" style="23" customWidth="1"/>
    <col min="8187" max="8187" width="28.42578125" style="23" customWidth="1"/>
    <col min="8188" max="8188" width="26" style="23" customWidth="1"/>
    <col min="8189" max="8189" width="18.7109375" style="23" customWidth="1"/>
    <col min="8190" max="8190" width="12.140625" style="23" customWidth="1"/>
    <col min="8191" max="8191" width="12.85546875" style="23" customWidth="1"/>
    <col min="8192" max="8192" width="10.28515625" style="23" customWidth="1"/>
    <col min="8193" max="8193" width="10.42578125" style="23" customWidth="1"/>
    <col min="8194" max="8439" width="9.140625" style="23"/>
    <col min="8440" max="8440" width="13.85546875" style="23" customWidth="1"/>
    <col min="8441" max="8441" width="9.140625" style="23"/>
    <col min="8442" max="8442" width="14.140625" style="23" customWidth="1"/>
    <col min="8443" max="8443" width="28.42578125" style="23" customWidth="1"/>
    <col min="8444" max="8444" width="26" style="23" customWidth="1"/>
    <col min="8445" max="8445" width="18.7109375" style="23" customWidth="1"/>
    <col min="8446" max="8446" width="12.140625" style="23" customWidth="1"/>
    <col min="8447" max="8447" width="12.85546875" style="23" customWidth="1"/>
    <col min="8448" max="8448" width="10.28515625" style="23" customWidth="1"/>
    <col min="8449" max="8449" width="10.42578125" style="23" customWidth="1"/>
    <col min="8450" max="8695" width="9.140625" style="23"/>
    <col min="8696" max="8696" width="13.85546875" style="23" customWidth="1"/>
    <col min="8697" max="8697" width="9.140625" style="23"/>
    <col min="8698" max="8698" width="14.140625" style="23" customWidth="1"/>
    <col min="8699" max="8699" width="28.42578125" style="23" customWidth="1"/>
    <col min="8700" max="8700" width="26" style="23" customWidth="1"/>
    <col min="8701" max="8701" width="18.7109375" style="23" customWidth="1"/>
    <col min="8702" max="8702" width="12.140625" style="23" customWidth="1"/>
    <col min="8703" max="8703" width="12.85546875" style="23" customWidth="1"/>
    <col min="8704" max="8704" width="10.28515625" style="23" customWidth="1"/>
    <col min="8705" max="8705" width="10.42578125" style="23" customWidth="1"/>
    <col min="8706" max="8951" width="9.140625" style="23"/>
    <col min="8952" max="8952" width="13.85546875" style="23" customWidth="1"/>
    <col min="8953" max="8953" width="9.140625" style="23"/>
    <col min="8954" max="8954" width="14.140625" style="23" customWidth="1"/>
    <col min="8955" max="8955" width="28.42578125" style="23" customWidth="1"/>
    <col min="8956" max="8956" width="26" style="23" customWidth="1"/>
    <col min="8957" max="8957" width="18.7109375" style="23" customWidth="1"/>
    <col min="8958" max="8958" width="12.140625" style="23" customWidth="1"/>
    <col min="8959" max="8959" width="12.85546875" style="23" customWidth="1"/>
    <col min="8960" max="8960" width="10.28515625" style="23" customWidth="1"/>
    <col min="8961" max="8961" width="10.42578125" style="23" customWidth="1"/>
    <col min="8962" max="9207" width="9.140625" style="23"/>
    <col min="9208" max="9208" width="13.85546875" style="23" customWidth="1"/>
    <col min="9209" max="9209" width="9.140625" style="23"/>
    <col min="9210" max="9210" width="14.140625" style="23" customWidth="1"/>
    <col min="9211" max="9211" width="28.42578125" style="23" customWidth="1"/>
    <col min="9212" max="9212" width="26" style="23" customWidth="1"/>
    <col min="9213" max="9213" width="18.7109375" style="23" customWidth="1"/>
    <col min="9214" max="9214" width="12.140625" style="23" customWidth="1"/>
    <col min="9215" max="9215" width="12.85546875" style="23" customWidth="1"/>
    <col min="9216" max="9216" width="10.28515625" style="23" customWidth="1"/>
    <col min="9217" max="9217" width="10.42578125" style="23" customWidth="1"/>
    <col min="9218" max="9463" width="9.140625" style="23"/>
    <col min="9464" max="9464" width="13.85546875" style="23" customWidth="1"/>
    <col min="9465" max="9465" width="9.140625" style="23"/>
    <col min="9466" max="9466" width="14.140625" style="23" customWidth="1"/>
    <col min="9467" max="9467" width="28.42578125" style="23" customWidth="1"/>
    <col min="9468" max="9468" width="26" style="23" customWidth="1"/>
    <col min="9469" max="9469" width="18.7109375" style="23" customWidth="1"/>
    <col min="9470" max="9470" width="12.140625" style="23" customWidth="1"/>
    <col min="9471" max="9471" width="12.85546875" style="23" customWidth="1"/>
    <col min="9472" max="9472" width="10.28515625" style="23" customWidth="1"/>
    <col min="9473" max="9473" width="10.42578125" style="23" customWidth="1"/>
    <col min="9474" max="9719" width="9.140625" style="23"/>
    <col min="9720" max="9720" width="13.85546875" style="23" customWidth="1"/>
    <col min="9721" max="9721" width="9.140625" style="23"/>
    <col min="9722" max="9722" width="14.140625" style="23" customWidth="1"/>
    <col min="9723" max="9723" width="28.42578125" style="23" customWidth="1"/>
    <col min="9724" max="9724" width="26" style="23" customWidth="1"/>
    <col min="9725" max="9725" width="18.7109375" style="23" customWidth="1"/>
    <col min="9726" max="9726" width="12.140625" style="23" customWidth="1"/>
    <col min="9727" max="9727" width="12.85546875" style="23" customWidth="1"/>
    <col min="9728" max="9728" width="10.28515625" style="23" customWidth="1"/>
    <col min="9729" max="9729" width="10.42578125" style="23" customWidth="1"/>
    <col min="9730" max="9975" width="9.140625" style="23"/>
    <col min="9976" max="9976" width="13.85546875" style="23" customWidth="1"/>
    <col min="9977" max="9977" width="9.140625" style="23"/>
    <col min="9978" max="9978" width="14.140625" style="23" customWidth="1"/>
    <col min="9979" max="9979" width="28.42578125" style="23" customWidth="1"/>
    <col min="9980" max="9980" width="26" style="23" customWidth="1"/>
    <col min="9981" max="9981" width="18.7109375" style="23" customWidth="1"/>
    <col min="9982" max="9982" width="12.140625" style="23" customWidth="1"/>
    <col min="9983" max="9983" width="12.85546875" style="23" customWidth="1"/>
    <col min="9984" max="9984" width="10.28515625" style="23" customWidth="1"/>
    <col min="9985" max="9985" width="10.42578125" style="23" customWidth="1"/>
    <col min="9986" max="10231" width="9.140625" style="23"/>
    <col min="10232" max="10232" width="13.85546875" style="23" customWidth="1"/>
    <col min="10233" max="10233" width="9.140625" style="23"/>
    <col min="10234" max="10234" width="14.140625" style="23" customWidth="1"/>
    <col min="10235" max="10235" width="28.42578125" style="23" customWidth="1"/>
    <col min="10236" max="10236" width="26" style="23" customWidth="1"/>
    <col min="10237" max="10237" width="18.7109375" style="23" customWidth="1"/>
    <col min="10238" max="10238" width="12.140625" style="23" customWidth="1"/>
    <col min="10239" max="10239" width="12.85546875" style="23" customWidth="1"/>
    <col min="10240" max="10240" width="10.28515625" style="23" customWidth="1"/>
    <col min="10241" max="10241" width="10.42578125" style="23" customWidth="1"/>
    <col min="10242" max="10487" width="9.140625" style="23"/>
    <col min="10488" max="10488" width="13.85546875" style="23" customWidth="1"/>
    <col min="10489" max="10489" width="9.140625" style="23"/>
    <col min="10490" max="10490" width="14.140625" style="23" customWidth="1"/>
    <col min="10491" max="10491" width="28.42578125" style="23" customWidth="1"/>
    <col min="10492" max="10492" width="26" style="23" customWidth="1"/>
    <col min="10493" max="10493" width="18.7109375" style="23" customWidth="1"/>
    <col min="10494" max="10494" width="12.140625" style="23" customWidth="1"/>
    <col min="10495" max="10495" width="12.85546875" style="23" customWidth="1"/>
    <col min="10496" max="10496" width="10.28515625" style="23" customWidth="1"/>
    <col min="10497" max="10497" width="10.42578125" style="23" customWidth="1"/>
    <col min="10498" max="10743" width="9.140625" style="23"/>
    <col min="10744" max="10744" width="13.85546875" style="23" customWidth="1"/>
    <col min="10745" max="10745" width="9.140625" style="23"/>
    <col min="10746" max="10746" width="14.140625" style="23" customWidth="1"/>
    <col min="10747" max="10747" width="28.42578125" style="23" customWidth="1"/>
    <col min="10748" max="10748" width="26" style="23" customWidth="1"/>
    <col min="10749" max="10749" width="18.7109375" style="23" customWidth="1"/>
    <col min="10750" max="10750" width="12.140625" style="23" customWidth="1"/>
    <col min="10751" max="10751" width="12.85546875" style="23" customWidth="1"/>
    <col min="10752" max="10752" width="10.28515625" style="23" customWidth="1"/>
    <col min="10753" max="10753" width="10.42578125" style="23" customWidth="1"/>
    <col min="10754" max="10999" width="9.140625" style="23"/>
    <col min="11000" max="11000" width="13.85546875" style="23" customWidth="1"/>
    <col min="11001" max="11001" width="9.140625" style="23"/>
    <col min="11002" max="11002" width="14.140625" style="23" customWidth="1"/>
    <col min="11003" max="11003" width="28.42578125" style="23" customWidth="1"/>
    <col min="11004" max="11004" width="26" style="23" customWidth="1"/>
    <col min="11005" max="11005" width="18.7109375" style="23" customWidth="1"/>
    <col min="11006" max="11006" width="12.140625" style="23" customWidth="1"/>
    <col min="11007" max="11007" width="12.85546875" style="23" customWidth="1"/>
    <col min="11008" max="11008" width="10.28515625" style="23" customWidth="1"/>
    <col min="11009" max="11009" width="10.42578125" style="23" customWidth="1"/>
    <col min="11010" max="11255" width="9.140625" style="23"/>
    <col min="11256" max="11256" width="13.85546875" style="23" customWidth="1"/>
    <col min="11257" max="11257" width="9.140625" style="23"/>
    <col min="11258" max="11258" width="14.140625" style="23" customWidth="1"/>
    <col min="11259" max="11259" width="28.42578125" style="23" customWidth="1"/>
    <col min="11260" max="11260" width="26" style="23" customWidth="1"/>
    <col min="11261" max="11261" width="18.7109375" style="23" customWidth="1"/>
    <col min="11262" max="11262" width="12.140625" style="23" customWidth="1"/>
    <col min="11263" max="11263" width="12.85546875" style="23" customWidth="1"/>
    <col min="11264" max="11264" width="10.28515625" style="23" customWidth="1"/>
    <col min="11265" max="11265" width="10.42578125" style="23" customWidth="1"/>
    <col min="11266" max="11511" width="9.140625" style="23"/>
    <col min="11512" max="11512" width="13.85546875" style="23" customWidth="1"/>
    <col min="11513" max="11513" width="9.140625" style="23"/>
    <col min="11514" max="11514" width="14.140625" style="23" customWidth="1"/>
    <col min="11515" max="11515" width="28.42578125" style="23" customWidth="1"/>
    <col min="11516" max="11516" width="26" style="23" customWidth="1"/>
    <col min="11517" max="11517" width="18.7109375" style="23" customWidth="1"/>
    <col min="11518" max="11518" width="12.140625" style="23" customWidth="1"/>
    <col min="11519" max="11519" width="12.85546875" style="23" customWidth="1"/>
    <col min="11520" max="11520" width="10.28515625" style="23" customWidth="1"/>
    <col min="11521" max="11521" width="10.42578125" style="23" customWidth="1"/>
    <col min="11522" max="11767" width="9.140625" style="23"/>
    <col min="11768" max="11768" width="13.85546875" style="23" customWidth="1"/>
    <col min="11769" max="11769" width="9.140625" style="23"/>
    <col min="11770" max="11770" width="14.140625" style="23" customWidth="1"/>
    <col min="11771" max="11771" width="28.42578125" style="23" customWidth="1"/>
    <col min="11772" max="11772" width="26" style="23" customWidth="1"/>
    <col min="11773" max="11773" width="18.7109375" style="23" customWidth="1"/>
    <col min="11774" max="11774" width="12.140625" style="23" customWidth="1"/>
    <col min="11775" max="11775" width="12.85546875" style="23" customWidth="1"/>
    <col min="11776" max="11776" width="10.28515625" style="23" customWidth="1"/>
    <col min="11777" max="11777" width="10.42578125" style="23" customWidth="1"/>
    <col min="11778" max="12023" width="9.140625" style="23"/>
    <col min="12024" max="12024" width="13.85546875" style="23" customWidth="1"/>
    <col min="12025" max="12025" width="9.140625" style="23"/>
    <col min="12026" max="12026" width="14.140625" style="23" customWidth="1"/>
    <col min="12027" max="12027" width="28.42578125" style="23" customWidth="1"/>
    <col min="12028" max="12028" width="26" style="23" customWidth="1"/>
    <col min="12029" max="12029" width="18.7109375" style="23" customWidth="1"/>
    <col min="12030" max="12030" width="12.140625" style="23" customWidth="1"/>
    <col min="12031" max="12031" width="12.85546875" style="23" customWidth="1"/>
    <col min="12032" max="12032" width="10.28515625" style="23" customWidth="1"/>
    <col min="12033" max="12033" width="10.42578125" style="23" customWidth="1"/>
    <col min="12034" max="12279" width="9.140625" style="23"/>
    <col min="12280" max="12280" width="13.85546875" style="23" customWidth="1"/>
    <col min="12281" max="12281" width="9.140625" style="23"/>
    <col min="12282" max="12282" width="14.140625" style="23" customWidth="1"/>
    <col min="12283" max="12283" width="28.42578125" style="23" customWidth="1"/>
    <col min="12284" max="12284" width="26" style="23" customWidth="1"/>
    <col min="12285" max="12285" width="18.7109375" style="23" customWidth="1"/>
    <col min="12286" max="12286" width="12.140625" style="23" customWidth="1"/>
    <col min="12287" max="12287" width="12.85546875" style="23" customWidth="1"/>
    <col min="12288" max="12288" width="10.28515625" style="23" customWidth="1"/>
    <col min="12289" max="12289" width="10.42578125" style="23" customWidth="1"/>
    <col min="12290" max="12535" width="9.140625" style="23"/>
    <col min="12536" max="12536" width="13.85546875" style="23" customWidth="1"/>
    <col min="12537" max="12537" width="9.140625" style="23"/>
    <col min="12538" max="12538" width="14.140625" style="23" customWidth="1"/>
    <col min="12539" max="12539" width="28.42578125" style="23" customWidth="1"/>
    <col min="12540" max="12540" width="26" style="23" customWidth="1"/>
    <col min="12541" max="12541" width="18.7109375" style="23" customWidth="1"/>
    <col min="12542" max="12542" width="12.140625" style="23" customWidth="1"/>
    <col min="12543" max="12543" width="12.85546875" style="23" customWidth="1"/>
    <col min="12544" max="12544" width="10.28515625" style="23" customWidth="1"/>
    <col min="12545" max="12545" width="10.42578125" style="23" customWidth="1"/>
    <col min="12546" max="12791" width="9.140625" style="23"/>
    <col min="12792" max="12792" width="13.85546875" style="23" customWidth="1"/>
    <col min="12793" max="12793" width="9.140625" style="23"/>
    <col min="12794" max="12794" width="14.140625" style="23" customWidth="1"/>
    <col min="12795" max="12795" width="28.42578125" style="23" customWidth="1"/>
    <col min="12796" max="12796" width="26" style="23" customWidth="1"/>
    <col min="12797" max="12797" width="18.7109375" style="23" customWidth="1"/>
    <col min="12798" max="12798" width="12.140625" style="23" customWidth="1"/>
    <col min="12799" max="12799" width="12.85546875" style="23" customWidth="1"/>
    <col min="12800" max="12800" width="10.28515625" style="23" customWidth="1"/>
    <col min="12801" max="12801" width="10.42578125" style="23" customWidth="1"/>
    <col min="12802" max="13047" width="9.140625" style="23"/>
    <col min="13048" max="13048" width="13.85546875" style="23" customWidth="1"/>
    <col min="13049" max="13049" width="9.140625" style="23"/>
    <col min="13050" max="13050" width="14.140625" style="23" customWidth="1"/>
    <col min="13051" max="13051" width="28.42578125" style="23" customWidth="1"/>
    <col min="13052" max="13052" width="26" style="23" customWidth="1"/>
    <col min="13053" max="13053" width="18.7109375" style="23" customWidth="1"/>
    <col min="13054" max="13054" width="12.140625" style="23" customWidth="1"/>
    <col min="13055" max="13055" width="12.85546875" style="23" customWidth="1"/>
    <col min="13056" max="13056" width="10.28515625" style="23" customWidth="1"/>
    <col min="13057" max="13057" width="10.42578125" style="23" customWidth="1"/>
    <col min="13058" max="13303" width="9.140625" style="23"/>
    <col min="13304" max="13304" width="13.85546875" style="23" customWidth="1"/>
    <col min="13305" max="13305" width="9.140625" style="23"/>
    <col min="13306" max="13306" width="14.140625" style="23" customWidth="1"/>
    <col min="13307" max="13307" width="28.42578125" style="23" customWidth="1"/>
    <col min="13308" max="13308" width="26" style="23" customWidth="1"/>
    <col min="13309" max="13309" width="18.7109375" style="23" customWidth="1"/>
    <col min="13310" max="13310" width="12.140625" style="23" customWidth="1"/>
    <col min="13311" max="13311" width="12.85546875" style="23" customWidth="1"/>
    <col min="13312" max="13312" width="10.28515625" style="23" customWidth="1"/>
    <col min="13313" max="13313" width="10.42578125" style="23" customWidth="1"/>
    <col min="13314" max="13559" width="9.140625" style="23"/>
    <col min="13560" max="13560" width="13.85546875" style="23" customWidth="1"/>
    <col min="13561" max="13561" width="9.140625" style="23"/>
    <col min="13562" max="13562" width="14.140625" style="23" customWidth="1"/>
    <col min="13563" max="13563" width="28.42578125" style="23" customWidth="1"/>
    <col min="13564" max="13564" width="26" style="23" customWidth="1"/>
    <col min="13565" max="13565" width="18.7109375" style="23" customWidth="1"/>
    <col min="13566" max="13566" width="12.140625" style="23" customWidth="1"/>
    <col min="13567" max="13567" width="12.85546875" style="23" customWidth="1"/>
    <col min="13568" max="13568" width="10.28515625" style="23" customWidth="1"/>
    <col min="13569" max="13569" width="10.42578125" style="23" customWidth="1"/>
    <col min="13570" max="13815" width="9.140625" style="23"/>
    <col min="13816" max="13816" width="13.85546875" style="23" customWidth="1"/>
    <col min="13817" max="13817" width="9.140625" style="23"/>
    <col min="13818" max="13818" width="14.140625" style="23" customWidth="1"/>
    <col min="13819" max="13819" width="28.42578125" style="23" customWidth="1"/>
    <col min="13820" max="13820" width="26" style="23" customWidth="1"/>
    <col min="13821" max="13821" width="18.7109375" style="23" customWidth="1"/>
    <col min="13822" max="13822" width="12.140625" style="23" customWidth="1"/>
    <col min="13823" max="13823" width="12.85546875" style="23" customWidth="1"/>
    <col min="13824" max="13824" width="10.28515625" style="23" customWidth="1"/>
    <col min="13825" max="13825" width="10.42578125" style="23" customWidth="1"/>
    <col min="13826" max="14071" width="9.140625" style="23"/>
    <col min="14072" max="14072" width="13.85546875" style="23" customWidth="1"/>
    <col min="14073" max="14073" width="9.140625" style="23"/>
    <col min="14074" max="14074" width="14.140625" style="23" customWidth="1"/>
    <col min="14075" max="14075" width="28.42578125" style="23" customWidth="1"/>
    <col min="14076" max="14076" width="26" style="23" customWidth="1"/>
    <col min="14077" max="14077" width="18.7109375" style="23" customWidth="1"/>
    <col min="14078" max="14078" width="12.140625" style="23" customWidth="1"/>
    <col min="14079" max="14079" width="12.85546875" style="23" customWidth="1"/>
    <col min="14080" max="14080" width="10.28515625" style="23" customWidth="1"/>
    <col min="14081" max="14081" width="10.42578125" style="23" customWidth="1"/>
    <col min="14082" max="14327" width="9.140625" style="23"/>
    <col min="14328" max="14328" width="13.85546875" style="23" customWidth="1"/>
    <col min="14329" max="14329" width="9.140625" style="23"/>
    <col min="14330" max="14330" width="14.140625" style="23" customWidth="1"/>
    <col min="14331" max="14331" width="28.42578125" style="23" customWidth="1"/>
    <col min="14332" max="14332" width="26" style="23" customWidth="1"/>
    <col min="14333" max="14333" width="18.7109375" style="23" customWidth="1"/>
    <col min="14334" max="14334" width="12.140625" style="23" customWidth="1"/>
    <col min="14335" max="14335" width="12.85546875" style="23" customWidth="1"/>
    <col min="14336" max="14336" width="10.28515625" style="23" customWidth="1"/>
    <col min="14337" max="14337" width="10.42578125" style="23" customWidth="1"/>
    <col min="14338" max="14583" width="9.140625" style="23"/>
    <col min="14584" max="14584" width="13.85546875" style="23" customWidth="1"/>
    <col min="14585" max="14585" width="9.140625" style="23"/>
    <col min="14586" max="14586" width="14.140625" style="23" customWidth="1"/>
    <col min="14587" max="14587" width="28.42578125" style="23" customWidth="1"/>
    <col min="14588" max="14588" width="26" style="23" customWidth="1"/>
    <col min="14589" max="14589" width="18.7109375" style="23" customWidth="1"/>
    <col min="14590" max="14590" width="12.140625" style="23" customWidth="1"/>
    <col min="14591" max="14591" width="12.85546875" style="23" customWidth="1"/>
    <col min="14592" max="14592" width="10.28515625" style="23" customWidth="1"/>
    <col min="14593" max="14593" width="10.42578125" style="23" customWidth="1"/>
    <col min="14594" max="14839" width="9.140625" style="23"/>
    <col min="14840" max="14840" width="13.85546875" style="23" customWidth="1"/>
    <col min="14841" max="14841" width="9.140625" style="23"/>
    <col min="14842" max="14842" width="14.140625" style="23" customWidth="1"/>
    <col min="14843" max="14843" width="28.42578125" style="23" customWidth="1"/>
    <col min="14844" max="14844" width="26" style="23" customWidth="1"/>
    <col min="14845" max="14845" width="18.7109375" style="23" customWidth="1"/>
    <col min="14846" max="14846" width="12.140625" style="23" customWidth="1"/>
    <col min="14847" max="14847" width="12.85546875" style="23" customWidth="1"/>
    <col min="14848" max="14848" width="10.28515625" style="23" customWidth="1"/>
    <col min="14849" max="14849" width="10.42578125" style="23" customWidth="1"/>
    <col min="14850" max="15095" width="9.140625" style="23"/>
    <col min="15096" max="15096" width="13.85546875" style="23" customWidth="1"/>
    <col min="15097" max="15097" width="9.140625" style="23"/>
    <col min="15098" max="15098" width="14.140625" style="23" customWidth="1"/>
    <col min="15099" max="15099" width="28.42578125" style="23" customWidth="1"/>
    <col min="15100" max="15100" width="26" style="23" customWidth="1"/>
    <col min="15101" max="15101" width="18.7109375" style="23" customWidth="1"/>
    <col min="15102" max="15102" width="12.140625" style="23" customWidth="1"/>
    <col min="15103" max="15103" width="12.85546875" style="23" customWidth="1"/>
    <col min="15104" max="15104" width="10.28515625" style="23" customWidth="1"/>
    <col min="15105" max="15105" width="10.42578125" style="23" customWidth="1"/>
    <col min="15106" max="15351" width="9.140625" style="23"/>
    <col min="15352" max="15352" width="13.85546875" style="23" customWidth="1"/>
    <col min="15353" max="15353" width="9.140625" style="23"/>
    <col min="15354" max="15354" width="14.140625" style="23" customWidth="1"/>
    <col min="15355" max="15355" width="28.42578125" style="23" customWidth="1"/>
    <col min="15356" max="15356" width="26" style="23" customWidth="1"/>
    <col min="15357" max="15357" width="18.7109375" style="23" customWidth="1"/>
    <col min="15358" max="15358" width="12.140625" style="23" customWidth="1"/>
    <col min="15359" max="15359" width="12.85546875" style="23" customWidth="1"/>
    <col min="15360" max="15360" width="10.28515625" style="23" customWidth="1"/>
    <col min="15361" max="15361" width="10.42578125" style="23" customWidth="1"/>
    <col min="15362" max="15607" width="9.140625" style="23"/>
    <col min="15608" max="15608" width="13.85546875" style="23" customWidth="1"/>
    <col min="15609" max="15609" width="9.140625" style="23"/>
    <col min="15610" max="15610" width="14.140625" style="23" customWidth="1"/>
    <col min="15611" max="15611" width="28.42578125" style="23" customWidth="1"/>
    <col min="15612" max="15612" width="26" style="23" customWidth="1"/>
    <col min="15613" max="15613" width="18.7109375" style="23" customWidth="1"/>
    <col min="15614" max="15614" width="12.140625" style="23" customWidth="1"/>
    <col min="15615" max="15615" width="12.85546875" style="23" customWidth="1"/>
    <col min="15616" max="15616" width="10.28515625" style="23" customWidth="1"/>
    <col min="15617" max="15617" width="10.42578125" style="23" customWidth="1"/>
    <col min="15618" max="15863" width="9.140625" style="23"/>
    <col min="15864" max="15864" width="13.85546875" style="23" customWidth="1"/>
    <col min="15865" max="15865" width="9.140625" style="23"/>
    <col min="15866" max="15866" width="14.140625" style="23" customWidth="1"/>
    <col min="15867" max="15867" width="28.42578125" style="23" customWidth="1"/>
    <col min="15868" max="15868" width="26" style="23" customWidth="1"/>
    <col min="15869" max="15869" width="18.7109375" style="23" customWidth="1"/>
    <col min="15870" max="15870" width="12.140625" style="23" customWidth="1"/>
    <col min="15871" max="15871" width="12.85546875" style="23" customWidth="1"/>
    <col min="15872" max="15872" width="10.28515625" style="23" customWidth="1"/>
    <col min="15873" max="15873" width="10.42578125" style="23" customWidth="1"/>
    <col min="15874" max="16119" width="9.140625" style="23"/>
    <col min="16120" max="16120" width="13.85546875" style="23" customWidth="1"/>
    <col min="16121" max="16121" width="9.140625" style="23"/>
    <col min="16122" max="16122" width="14.140625" style="23" customWidth="1"/>
    <col min="16123" max="16123" width="28.42578125" style="23" customWidth="1"/>
    <col min="16124" max="16124" width="26" style="23" customWidth="1"/>
    <col min="16125" max="16125" width="18.7109375" style="23" customWidth="1"/>
    <col min="16126" max="16126" width="12.140625" style="23" customWidth="1"/>
    <col min="16127" max="16127" width="12.85546875" style="23" customWidth="1"/>
    <col min="16128" max="16128" width="10.28515625" style="23" customWidth="1"/>
    <col min="16129" max="16129" width="10.42578125" style="23" customWidth="1"/>
    <col min="16130" max="16384" width="9.140625" style="23"/>
  </cols>
  <sheetData>
    <row r="1" spans="1:10" ht="62.25" customHeight="1" x14ac:dyDescent="0.2">
      <c r="A1" s="30"/>
      <c r="B1" s="30"/>
      <c r="C1" s="30"/>
      <c r="D1" s="30"/>
      <c r="E1" s="30"/>
      <c r="F1" s="30"/>
      <c r="G1" s="208" t="s">
        <v>503</v>
      </c>
      <c r="H1" s="208"/>
      <c r="I1" s="208"/>
      <c r="J1" s="208"/>
    </row>
    <row r="2" spans="1:10" ht="29.25" customHeight="1" x14ac:dyDescent="0.2">
      <c r="A2" s="285" t="s">
        <v>441</v>
      </c>
      <c r="B2" s="285"/>
      <c r="C2" s="285"/>
      <c r="D2" s="285"/>
      <c r="E2" s="285"/>
      <c r="F2" s="285"/>
      <c r="G2" s="285"/>
      <c r="H2" s="285"/>
      <c r="I2" s="285"/>
      <c r="J2" s="285"/>
    </row>
    <row r="3" spans="1:10" ht="15.75" x14ac:dyDescent="0.2">
      <c r="A3" s="31">
        <v>21547000000</v>
      </c>
      <c r="B3" s="194"/>
      <c r="C3" s="194"/>
      <c r="D3" s="194"/>
      <c r="E3" s="194" t="s">
        <v>496</v>
      </c>
      <c r="F3" s="194"/>
      <c r="G3" s="194"/>
      <c r="H3" s="194"/>
      <c r="I3" s="194"/>
      <c r="J3" s="194"/>
    </row>
    <row r="4" spans="1:10" ht="15.75" x14ac:dyDescent="0.2">
      <c r="A4" s="31">
        <v>21547000000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15.75" x14ac:dyDescent="0.2">
      <c r="A5" s="33" t="s">
        <v>223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12.75" customHeight="1" x14ac:dyDescent="0.3">
      <c r="A6" s="34"/>
      <c r="B6" s="35"/>
      <c r="C6" s="35"/>
      <c r="D6" s="35"/>
      <c r="E6" s="36"/>
      <c r="F6" s="36"/>
      <c r="G6" s="36"/>
      <c r="H6" s="36"/>
      <c r="I6" s="36"/>
      <c r="J6" s="37" t="s">
        <v>227</v>
      </c>
    </row>
    <row r="7" spans="1:10" x14ac:dyDescent="0.2">
      <c r="A7" s="286" t="s">
        <v>224</v>
      </c>
      <c r="B7" s="286" t="s">
        <v>2</v>
      </c>
      <c r="C7" s="286" t="s">
        <v>3</v>
      </c>
      <c r="D7" s="286" t="s">
        <v>228</v>
      </c>
      <c r="E7" s="288" t="s">
        <v>229</v>
      </c>
      <c r="F7" s="288" t="s">
        <v>230</v>
      </c>
      <c r="G7" s="288" t="s">
        <v>226</v>
      </c>
      <c r="H7" s="290" t="s">
        <v>5</v>
      </c>
      <c r="I7" s="292" t="s">
        <v>12</v>
      </c>
      <c r="J7" s="293"/>
    </row>
    <row r="8" spans="1:10" ht="24" x14ac:dyDescent="0.2">
      <c r="A8" s="287"/>
      <c r="B8" s="287"/>
      <c r="C8" s="287"/>
      <c r="D8" s="287"/>
      <c r="E8" s="289"/>
      <c r="F8" s="289"/>
      <c r="G8" s="289"/>
      <c r="H8" s="291"/>
      <c r="I8" s="38" t="s">
        <v>6</v>
      </c>
      <c r="J8" s="38" t="s">
        <v>13</v>
      </c>
    </row>
    <row r="9" spans="1:10" x14ac:dyDescent="0.2">
      <c r="A9" s="39">
        <v>1</v>
      </c>
      <c r="B9" s="39">
        <v>2</v>
      </c>
      <c r="C9" s="40">
        <v>3</v>
      </c>
      <c r="D9" s="40">
        <v>4</v>
      </c>
      <c r="E9" s="40">
        <v>5</v>
      </c>
      <c r="F9" s="40">
        <v>6</v>
      </c>
      <c r="G9" s="40">
        <v>7</v>
      </c>
      <c r="H9" s="40">
        <v>8</v>
      </c>
      <c r="I9" s="40">
        <v>9</v>
      </c>
      <c r="J9" s="40">
        <v>10</v>
      </c>
    </row>
    <row r="10" spans="1:10" hidden="1" x14ac:dyDescent="0.2">
      <c r="A10" s="41" t="s">
        <v>15</v>
      </c>
      <c r="B10" s="42"/>
      <c r="C10" s="42"/>
      <c r="D10" s="43" t="s">
        <v>16</v>
      </c>
      <c r="E10" s="44"/>
      <c r="F10" s="44"/>
      <c r="G10" s="45">
        <f>H10+I10</f>
        <v>0</v>
      </c>
      <c r="H10" s="45">
        <f>H11</f>
        <v>0</v>
      </c>
      <c r="I10" s="45">
        <f>I11</f>
        <v>0</v>
      </c>
      <c r="J10" s="45">
        <f>J11</f>
        <v>0</v>
      </c>
    </row>
    <row r="11" spans="1:10" hidden="1" x14ac:dyDescent="0.2">
      <c r="A11" s="41" t="s">
        <v>17</v>
      </c>
      <c r="B11" s="42"/>
      <c r="C11" s="42"/>
      <c r="D11" s="43" t="s">
        <v>16</v>
      </c>
      <c r="E11" s="44"/>
      <c r="F11" s="44"/>
      <c r="G11" s="45">
        <f t="shared" ref="G11:G61" si="0">H11+I11</f>
        <v>0</v>
      </c>
      <c r="H11" s="45">
        <f>SUM(H12:H21)</f>
        <v>0</v>
      </c>
      <c r="I11" s="45">
        <f>SUM(I12:I20)</f>
        <v>0</v>
      </c>
      <c r="J11" s="45">
        <f>SUM(J12:J20)</f>
        <v>0</v>
      </c>
    </row>
    <row r="12" spans="1:10" ht="18" hidden="1" customHeight="1" x14ac:dyDescent="0.2">
      <c r="A12" s="46" t="s">
        <v>22</v>
      </c>
      <c r="B12" s="92" t="s">
        <v>24</v>
      </c>
      <c r="C12" s="92" t="s">
        <v>23</v>
      </c>
      <c r="D12" s="48" t="s">
        <v>25</v>
      </c>
      <c r="E12" s="258" t="s">
        <v>254</v>
      </c>
      <c r="F12" s="270" t="s">
        <v>325</v>
      </c>
      <c r="G12" s="49">
        <f t="shared" si="0"/>
        <v>0</v>
      </c>
      <c r="H12" s="49"/>
      <c r="I12" s="49"/>
      <c r="J12" s="49"/>
    </row>
    <row r="13" spans="1:10" ht="25.5" hidden="1" customHeight="1" x14ac:dyDescent="0.2">
      <c r="A13" s="94" t="s">
        <v>323</v>
      </c>
      <c r="B13" s="94">
        <v>6017</v>
      </c>
      <c r="C13" s="95" t="s">
        <v>188</v>
      </c>
      <c r="D13" s="96" t="s">
        <v>324</v>
      </c>
      <c r="E13" s="262"/>
      <c r="F13" s="271"/>
      <c r="G13" s="49">
        <f t="shared" si="0"/>
        <v>0</v>
      </c>
      <c r="H13" s="49"/>
      <c r="I13" s="49"/>
      <c r="J13" s="49"/>
    </row>
    <row r="14" spans="1:10" hidden="1" x14ac:dyDescent="0.2">
      <c r="A14" s="27" t="s">
        <v>271</v>
      </c>
      <c r="B14" s="28" t="s">
        <v>195</v>
      </c>
      <c r="C14" s="28" t="s">
        <v>194</v>
      </c>
      <c r="D14" s="91" t="s">
        <v>196</v>
      </c>
      <c r="E14" s="263"/>
      <c r="F14" s="271"/>
      <c r="G14" s="49">
        <f>H14+I14</f>
        <v>0</v>
      </c>
      <c r="H14" s="82"/>
      <c r="I14" s="82"/>
      <c r="J14" s="82"/>
    </row>
    <row r="15" spans="1:10" hidden="1" x14ac:dyDescent="0.2">
      <c r="A15" s="27" t="s">
        <v>330</v>
      </c>
      <c r="B15" s="112" t="s">
        <v>429</v>
      </c>
      <c r="C15" s="112" t="s">
        <v>177</v>
      </c>
      <c r="D15" s="121" t="s">
        <v>430</v>
      </c>
      <c r="E15" s="263"/>
      <c r="F15" s="271"/>
      <c r="G15" s="49">
        <f t="shared" ref="G15:G17" si="1">H15+I15</f>
        <v>0</v>
      </c>
      <c r="H15" s="82"/>
      <c r="I15" s="82"/>
      <c r="J15" s="82"/>
    </row>
    <row r="16" spans="1:10" hidden="1" x14ac:dyDescent="0.2">
      <c r="A16" s="46" t="s">
        <v>29</v>
      </c>
      <c r="B16" s="92" t="s">
        <v>31</v>
      </c>
      <c r="C16" s="92" t="s">
        <v>30</v>
      </c>
      <c r="D16" s="48" t="s">
        <v>32</v>
      </c>
      <c r="E16" s="263"/>
      <c r="F16" s="271"/>
      <c r="G16" s="49">
        <f t="shared" si="1"/>
        <v>0</v>
      </c>
      <c r="H16" s="49"/>
      <c r="I16" s="49"/>
      <c r="J16" s="49"/>
    </row>
    <row r="17" spans="1:10" hidden="1" x14ac:dyDescent="0.2">
      <c r="A17" s="46" t="s">
        <v>426</v>
      </c>
      <c r="B17" s="114" t="s">
        <v>427</v>
      </c>
      <c r="C17" s="114" t="s">
        <v>181</v>
      </c>
      <c r="D17" s="48" t="s">
        <v>428</v>
      </c>
      <c r="E17" s="263"/>
      <c r="F17" s="271"/>
      <c r="G17" s="49">
        <f t="shared" si="1"/>
        <v>0</v>
      </c>
      <c r="H17" s="49"/>
      <c r="I17" s="49"/>
      <c r="J17" s="49"/>
    </row>
    <row r="18" spans="1:10" hidden="1" x14ac:dyDescent="0.2">
      <c r="A18" s="46" t="s">
        <v>36</v>
      </c>
      <c r="B18" s="92" t="s">
        <v>38</v>
      </c>
      <c r="C18" s="92" t="s">
        <v>37</v>
      </c>
      <c r="D18" s="48" t="s">
        <v>232</v>
      </c>
      <c r="E18" s="263"/>
      <c r="F18" s="271"/>
      <c r="G18" s="49">
        <f t="shared" si="0"/>
        <v>0</v>
      </c>
      <c r="H18" s="49"/>
      <c r="I18" s="49"/>
      <c r="J18" s="49"/>
    </row>
    <row r="19" spans="1:10" hidden="1" x14ac:dyDescent="0.2">
      <c r="A19" s="46" t="s">
        <v>43</v>
      </c>
      <c r="B19" s="92" t="s">
        <v>44</v>
      </c>
      <c r="C19" s="92" t="s">
        <v>37</v>
      </c>
      <c r="D19" s="48" t="s">
        <v>45</v>
      </c>
      <c r="E19" s="259"/>
      <c r="F19" s="272"/>
      <c r="G19" s="49">
        <f t="shared" si="0"/>
        <v>0</v>
      </c>
      <c r="H19" s="49"/>
      <c r="I19" s="49"/>
      <c r="J19" s="49"/>
    </row>
    <row r="20" spans="1:10" ht="25.5" hidden="1" x14ac:dyDescent="0.2">
      <c r="A20" s="46" t="s">
        <v>40</v>
      </c>
      <c r="B20" s="47" t="s">
        <v>41</v>
      </c>
      <c r="C20" s="47" t="s">
        <v>37</v>
      </c>
      <c r="D20" s="48" t="s">
        <v>42</v>
      </c>
      <c r="E20" s="50" t="s">
        <v>233</v>
      </c>
      <c r="F20" s="51" t="s">
        <v>258</v>
      </c>
      <c r="G20" s="49">
        <f t="shared" si="0"/>
        <v>0</v>
      </c>
      <c r="H20" s="49"/>
      <c r="I20" s="49"/>
      <c r="J20" s="49"/>
    </row>
    <row r="21" spans="1:10" ht="25.5" hidden="1" x14ac:dyDescent="0.2">
      <c r="A21" s="86" t="s">
        <v>459</v>
      </c>
      <c r="B21" s="11" t="s">
        <v>460</v>
      </c>
      <c r="C21" s="12" t="s">
        <v>181</v>
      </c>
      <c r="D21" s="13" t="s">
        <v>461</v>
      </c>
      <c r="E21" s="50" t="s">
        <v>468</v>
      </c>
      <c r="F21" s="51" t="s">
        <v>469</v>
      </c>
      <c r="G21" s="49">
        <f t="shared" si="0"/>
        <v>0</v>
      </c>
      <c r="H21" s="49"/>
      <c r="I21" s="49"/>
      <c r="J21" s="49"/>
    </row>
    <row r="22" spans="1:10" x14ac:dyDescent="0.2">
      <c r="A22" s="41" t="s">
        <v>46</v>
      </c>
      <c r="B22" s="42"/>
      <c r="C22" s="52"/>
      <c r="D22" s="25" t="s">
        <v>225</v>
      </c>
      <c r="E22" s="29"/>
      <c r="F22" s="29"/>
      <c r="G22" s="26">
        <f t="shared" si="0"/>
        <v>16134.74</v>
      </c>
      <c r="H22" s="45">
        <f>H23</f>
        <v>16134.74</v>
      </c>
      <c r="I22" s="45">
        <f>I23</f>
        <v>0</v>
      </c>
      <c r="J22" s="45">
        <f>J23</f>
        <v>0</v>
      </c>
    </row>
    <row r="23" spans="1:10" x14ac:dyDescent="0.2">
      <c r="A23" s="41" t="s">
        <v>47</v>
      </c>
      <c r="B23" s="42"/>
      <c r="C23" s="52"/>
      <c r="D23" s="25" t="s">
        <v>225</v>
      </c>
      <c r="E23" s="29"/>
      <c r="F23" s="29"/>
      <c r="G23" s="26">
        <f>H23+I23</f>
        <v>16134.74</v>
      </c>
      <c r="H23" s="45">
        <f>SUM(H24:H51)</f>
        <v>16134.74</v>
      </c>
      <c r="I23" s="45">
        <f>SUM(I24:I51)</f>
        <v>0</v>
      </c>
      <c r="J23" s="45">
        <f>SUM(J24:J51)</f>
        <v>0</v>
      </c>
    </row>
    <row r="24" spans="1:10" ht="25.5" hidden="1" x14ac:dyDescent="0.2">
      <c r="A24" s="28" t="s">
        <v>60</v>
      </c>
      <c r="B24" s="28" t="s">
        <v>62</v>
      </c>
      <c r="C24" s="28" t="s">
        <v>61</v>
      </c>
      <c r="D24" s="53" t="s">
        <v>235</v>
      </c>
      <c r="E24" s="273" t="s">
        <v>236</v>
      </c>
      <c r="F24" s="265" t="s">
        <v>255</v>
      </c>
      <c r="G24" s="49">
        <f t="shared" si="0"/>
        <v>0</v>
      </c>
      <c r="H24" s="82"/>
      <c r="I24" s="82"/>
      <c r="J24" s="82"/>
    </row>
    <row r="25" spans="1:10" hidden="1" x14ac:dyDescent="0.2">
      <c r="A25" s="27" t="s">
        <v>71</v>
      </c>
      <c r="B25" s="28" t="s">
        <v>72</v>
      </c>
      <c r="C25" s="27" t="s">
        <v>68</v>
      </c>
      <c r="D25" s="54" t="s">
        <v>73</v>
      </c>
      <c r="E25" s="274"/>
      <c r="F25" s="275"/>
      <c r="G25" s="49">
        <f t="shared" si="0"/>
        <v>0</v>
      </c>
      <c r="H25" s="82"/>
      <c r="I25" s="82"/>
      <c r="J25" s="82"/>
    </row>
    <row r="26" spans="1:10" ht="25.5" hidden="1" x14ac:dyDescent="0.2">
      <c r="A26" s="109" t="s">
        <v>167</v>
      </c>
      <c r="B26" s="111" t="s">
        <v>168</v>
      </c>
      <c r="C26" s="109" t="s">
        <v>161</v>
      </c>
      <c r="D26" s="123" t="s">
        <v>169</v>
      </c>
      <c r="E26" s="274"/>
      <c r="F26" s="275"/>
      <c r="G26" s="61">
        <f t="shared" si="0"/>
        <v>0</v>
      </c>
      <c r="H26" s="83"/>
      <c r="I26" s="83"/>
      <c r="J26" s="83"/>
    </row>
    <row r="27" spans="1:10" ht="25.5" x14ac:dyDescent="0.2">
      <c r="A27" s="184" t="s">
        <v>71</v>
      </c>
      <c r="B27" s="185" t="s">
        <v>72</v>
      </c>
      <c r="C27" s="184" t="s">
        <v>68</v>
      </c>
      <c r="D27" s="54" t="s">
        <v>73</v>
      </c>
      <c r="E27" s="97" t="s">
        <v>231</v>
      </c>
      <c r="F27" s="51" t="s">
        <v>469</v>
      </c>
      <c r="G27" s="61">
        <f t="shared" si="0"/>
        <v>16134.74</v>
      </c>
      <c r="H27" s="83">
        <v>16134.74</v>
      </c>
      <c r="I27" s="83"/>
      <c r="J27" s="83"/>
    </row>
    <row r="28" spans="1:10" ht="69.75" hidden="1" customHeight="1" x14ac:dyDescent="0.2">
      <c r="A28" s="27" t="s">
        <v>83</v>
      </c>
      <c r="B28" s="28" t="s">
        <v>85</v>
      </c>
      <c r="C28" s="27" t="s">
        <v>84</v>
      </c>
      <c r="D28" s="54" t="s">
        <v>86</v>
      </c>
      <c r="E28" s="169" t="s">
        <v>328</v>
      </c>
      <c r="F28" s="169" t="s">
        <v>436</v>
      </c>
      <c r="G28" s="49">
        <f t="shared" si="0"/>
        <v>0</v>
      </c>
      <c r="H28" s="82"/>
      <c r="I28" s="82"/>
      <c r="J28" s="82"/>
    </row>
    <row r="29" spans="1:10" ht="47.25" hidden="1" customHeight="1" x14ac:dyDescent="0.2">
      <c r="A29" s="113" t="s">
        <v>95</v>
      </c>
      <c r="B29" s="113" t="s">
        <v>96</v>
      </c>
      <c r="C29" s="113" t="s">
        <v>92</v>
      </c>
      <c r="D29" s="127" t="s">
        <v>97</v>
      </c>
      <c r="E29" s="168"/>
      <c r="F29" s="168"/>
      <c r="G29" s="125">
        <f t="shared" si="0"/>
        <v>0</v>
      </c>
      <c r="H29" s="126"/>
      <c r="I29" s="126"/>
      <c r="J29" s="126"/>
    </row>
    <row r="30" spans="1:10" ht="32.25" hidden="1" customHeight="1" x14ac:dyDescent="0.2">
      <c r="A30" s="94" t="s">
        <v>319</v>
      </c>
      <c r="B30" s="94" t="s">
        <v>320</v>
      </c>
      <c r="C30" s="98" t="s">
        <v>177</v>
      </c>
      <c r="D30" s="96" t="s">
        <v>321</v>
      </c>
      <c r="E30" s="169"/>
      <c r="F30" s="169"/>
      <c r="G30" s="49">
        <f t="shared" si="0"/>
        <v>0</v>
      </c>
      <c r="H30" s="82"/>
      <c r="I30" s="82"/>
      <c r="J30" s="82"/>
    </row>
    <row r="31" spans="1:10" ht="39" hidden="1" customHeight="1" x14ac:dyDescent="0.2">
      <c r="A31" s="27" t="s">
        <v>87</v>
      </c>
      <c r="B31" s="28" t="s">
        <v>89</v>
      </c>
      <c r="C31" s="28" t="s">
        <v>88</v>
      </c>
      <c r="D31" s="55" t="s">
        <v>90</v>
      </c>
      <c r="E31" s="266" t="s">
        <v>329</v>
      </c>
      <c r="F31" s="266" t="s">
        <v>322</v>
      </c>
      <c r="G31" s="49">
        <f t="shared" si="0"/>
        <v>0</v>
      </c>
      <c r="H31" s="82"/>
      <c r="I31" s="82"/>
      <c r="J31" s="82"/>
    </row>
    <row r="32" spans="1:10" ht="30" hidden="1" customHeight="1" x14ac:dyDescent="0.2">
      <c r="A32" s="112" t="s">
        <v>91</v>
      </c>
      <c r="B32" s="112" t="s">
        <v>93</v>
      </c>
      <c r="C32" s="112" t="s">
        <v>92</v>
      </c>
      <c r="D32" s="48" t="s">
        <v>237</v>
      </c>
      <c r="E32" s="280"/>
      <c r="F32" s="280"/>
      <c r="G32" s="64">
        <f t="shared" si="0"/>
        <v>0</v>
      </c>
      <c r="H32" s="84"/>
      <c r="I32" s="84"/>
      <c r="J32" s="84"/>
    </row>
    <row r="33" spans="1:10" ht="30" hidden="1" customHeight="1" x14ac:dyDescent="0.2">
      <c r="A33" s="94" t="s">
        <v>319</v>
      </c>
      <c r="B33" s="94" t="s">
        <v>320</v>
      </c>
      <c r="C33" s="98" t="s">
        <v>177</v>
      </c>
      <c r="D33" s="96" t="s">
        <v>321</v>
      </c>
      <c r="E33" s="281"/>
      <c r="F33" s="282"/>
      <c r="G33" s="49">
        <f t="shared" si="0"/>
        <v>0</v>
      </c>
      <c r="H33" s="82"/>
      <c r="I33" s="82"/>
      <c r="J33" s="82"/>
    </row>
    <row r="34" spans="1:10" ht="33.75" hidden="1" customHeight="1" x14ac:dyDescent="0.2">
      <c r="A34" s="57" t="s">
        <v>101</v>
      </c>
      <c r="B34" s="57" t="s">
        <v>102</v>
      </c>
      <c r="C34" s="57" t="s">
        <v>92</v>
      </c>
      <c r="D34" s="56" t="s">
        <v>103</v>
      </c>
      <c r="E34" s="58" t="s">
        <v>238</v>
      </c>
      <c r="F34" s="69" t="s">
        <v>256</v>
      </c>
      <c r="G34" s="49">
        <f t="shared" si="0"/>
        <v>0</v>
      </c>
      <c r="H34" s="82"/>
      <c r="I34" s="82"/>
      <c r="J34" s="82"/>
    </row>
    <row r="35" spans="1:10" ht="33" hidden="1" customHeight="1" x14ac:dyDescent="0.2">
      <c r="A35" s="27" t="s">
        <v>104</v>
      </c>
      <c r="B35" s="28" t="s">
        <v>105</v>
      </c>
      <c r="C35" s="28" t="s">
        <v>239</v>
      </c>
      <c r="D35" s="59" t="s">
        <v>240</v>
      </c>
      <c r="E35" s="97" t="s">
        <v>231</v>
      </c>
      <c r="F35" s="51" t="s">
        <v>469</v>
      </c>
      <c r="G35" s="49">
        <f t="shared" si="0"/>
        <v>0</v>
      </c>
      <c r="H35" s="82"/>
      <c r="I35" s="82"/>
      <c r="J35" s="82"/>
    </row>
    <row r="36" spans="1:10" ht="25.5" hidden="1" customHeight="1" x14ac:dyDescent="0.2">
      <c r="A36" s="27" t="s">
        <v>104</v>
      </c>
      <c r="B36" s="28" t="s">
        <v>105</v>
      </c>
      <c r="C36" s="28" t="s">
        <v>239</v>
      </c>
      <c r="D36" s="59" t="s">
        <v>240</v>
      </c>
      <c r="E36" s="276" t="s">
        <v>241</v>
      </c>
      <c r="F36" s="279" t="s">
        <v>327</v>
      </c>
      <c r="G36" s="49">
        <f t="shared" si="0"/>
        <v>0</v>
      </c>
      <c r="H36" s="82"/>
      <c r="I36" s="82"/>
      <c r="J36" s="82"/>
    </row>
    <row r="37" spans="1:10" ht="25.5" hidden="1" customHeight="1" x14ac:dyDescent="0.2">
      <c r="A37" s="28" t="s">
        <v>107</v>
      </c>
      <c r="B37" s="28" t="s">
        <v>108</v>
      </c>
      <c r="C37" s="28" t="s">
        <v>62</v>
      </c>
      <c r="D37" s="60" t="s">
        <v>242</v>
      </c>
      <c r="E37" s="277"/>
      <c r="F37" s="269"/>
      <c r="G37" s="61">
        <f t="shared" si="0"/>
        <v>0</v>
      </c>
      <c r="H37" s="83"/>
      <c r="I37" s="83"/>
      <c r="J37" s="83"/>
    </row>
    <row r="38" spans="1:10" ht="38.25" hidden="1" customHeight="1" x14ac:dyDescent="0.2">
      <c r="A38" s="28" t="s">
        <v>110</v>
      </c>
      <c r="B38" s="28" t="s">
        <v>111</v>
      </c>
      <c r="C38" s="28" t="s">
        <v>62</v>
      </c>
      <c r="D38" s="62" t="s">
        <v>112</v>
      </c>
      <c r="E38" s="277"/>
      <c r="F38" s="269"/>
      <c r="G38" s="49">
        <f t="shared" si="0"/>
        <v>0</v>
      </c>
      <c r="H38" s="82"/>
      <c r="I38" s="82"/>
      <c r="J38" s="82"/>
    </row>
    <row r="39" spans="1:10" ht="76.5" hidden="1" customHeight="1" x14ac:dyDescent="0.2">
      <c r="A39" s="28" t="s">
        <v>134</v>
      </c>
      <c r="B39" s="28" t="s">
        <v>136</v>
      </c>
      <c r="C39" s="28" t="s">
        <v>117</v>
      </c>
      <c r="D39" s="63" t="s">
        <v>243</v>
      </c>
      <c r="E39" s="277"/>
      <c r="F39" s="269"/>
      <c r="G39" s="64">
        <f t="shared" si="0"/>
        <v>0</v>
      </c>
      <c r="H39" s="84"/>
      <c r="I39" s="84"/>
      <c r="J39" s="84"/>
    </row>
    <row r="40" spans="1:10" ht="25.5" hidden="1" customHeight="1" x14ac:dyDescent="0.2">
      <c r="A40" s="28" t="s">
        <v>138</v>
      </c>
      <c r="B40" s="28" t="s">
        <v>139</v>
      </c>
      <c r="C40" s="28" t="s">
        <v>117</v>
      </c>
      <c r="D40" s="63" t="s">
        <v>140</v>
      </c>
      <c r="E40" s="277"/>
      <c r="F40" s="269"/>
      <c r="G40" s="49">
        <f t="shared" si="0"/>
        <v>0</v>
      </c>
      <c r="H40" s="82"/>
      <c r="I40" s="82"/>
      <c r="J40" s="82"/>
    </row>
    <row r="41" spans="1:10" ht="51" hidden="1" customHeight="1" x14ac:dyDescent="0.2">
      <c r="A41" s="28" t="s">
        <v>141</v>
      </c>
      <c r="B41" s="28" t="s">
        <v>142</v>
      </c>
      <c r="C41" s="28" t="s">
        <v>117</v>
      </c>
      <c r="D41" s="65" t="s">
        <v>244</v>
      </c>
      <c r="E41" s="277"/>
      <c r="F41" s="269"/>
      <c r="G41" s="49">
        <f t="shared" si="0"/>
        <v>0</v>
      </c>
      <c r="H41" s="82"/>
      <c r="I41" s="82"/>
      <c r="J41" s="82"/>
    </row>
    <row r="42" spans="1:10" ht="46.5" hidden="1" customHeight="1" x14ac:dyDescent="0.2">
      <c r="A42" s="28" t="s">
        <v>144</v>
      </c>
      <c r="B42" s="28" t="s">
        <v>146</v>
      </c>
      <c r="C42" s="28" t="s">
        <v>145</v>
      </c>
      <c r="D42" s="65" t="s">
        <v>147</v>
      </c>
      <c r="E42" s="278"/>
      <c r="F42" s="269"/>
      <c r="G42" s="49">
        <f t="shared" si="0"/>
        <v>0</v>
      </c>
      <c r="H42" s="82"/>
      <c r="I42" s="82"/>
      <c r="J42" s="82"/>
    </row>
    <row r="43" spans="1:10" ht="33.75" hidden="1" customHeight="1" x14ac:dyDescent="0.2">
      <c r="A43" s="28" t="s">
        <v>128</v>
      </c>
      <c r="B43" s="28" t="s">
        <v>129</v>
      </c>
      <c r="C43" s="28" t="s">
        <v>125</v>
      </c>
      <c r="D43" s="66" t="s">
        <v>245</v>
      </c>
      <c r="E43" s="50" t="s">
        <v>246</v>
      </c>
      <c r="F43" s="63" t="s">
        <v>257</v>
      </c>
      <c r="G43" s="49">
        <f t="shared" si="0"/>
        <v>0</v>
      </c>
      <c r="H43" s="82"/>
      <c r="I43" s="82"/>
      <c r="J43" s="82"/>
    </row>
    <row r="44" spans="1:10" ht="33.75" hidden="1" customHeight="1" x14ac:dyDescent="0.2">
      <c r="A44" s="11" t="s">
        <v>454</v>
      </c>
      <c r="B44" s="11" t="s">
        <v>455</v>
      </c>
      <c r="C44" s="12" t="s">
        <v>125</v>
      </c>
      <c r="D44" s="13" t="s">
        <v>456</v>
      </c>
      <c r="E44" s="166" t="s">
        <v>457</v>
      </c>
      <c r="F44" s="165" t="s">
        <v>458</v>
      </c>
      <c r="G44" s="49">
        <f t="shared" si="0"/>
        <v>0</v>
      </c>
      <c r="H44" s="83"/>
      <c r="I44" s="83"/>
      <c r="J44" s="83"/>
    </row>
    <row r="45" spans="1:10" ht="33.75" hidden="1" customHeight="1" x14ac:dyDescent="0.2">
      <c r="A45" s="111" t="s">
        <v>156</v>
      </c>
      <c r="B45" s="111" t="s">
        <v>158</v>
      </c>
      <c r="C45" s="111" t="s">
        <v>157</v>
      </c>
      <c r="D45" s="122" t="s">
        <v>159</v>
      </c>
      <c r="E45" s="283" t="s">
        <v>231</v>
      </c>
      <c r="F45" s="283" t="s">
        <v>469</v>
      </c>
      <c r="G45" s="61">
        <f t="shared" si="0"/>
        <v>0</v>
      </c>
      <c r="H45" s="83"/>
      <c r="I45" s="83"/>
      <c r="J45" s="83"/>
    </row>
    <row r="46" spans="1:10" ht="33.75" hidden="1" customHeight="1" x14ac:dyDescent="0.2">
      <c r="A46" s="28" t="s">
        <v>176</v>
      </c>
      <c r="B46" s="28" t="s">
        <v>178</v>
      </c>
      <c r="C46" s="28" t="s">
        <v>177</v>
      </c>
      <c r="D46" s="116" t="s">
        <v>179</v>
      </c>
      <c r="E46" s="266"/>
      <c r="F46" s="284"/>
      <c r="G46" s="49">
        <f t="shared" si="0"/>
        <v>0</v>
      </c>
      <c r="H46" s="82"/>
      <c r="I46" s="82"/>
      <c r="J46" s="82"/>
    </row>
    <row r="47" spans="1:10" ht="33.75" hidden="1" customHeight="1" x14ac:dyDescent="0.2">
      <c r="A47" s="28" t="s">
        <v>331</v>
      </c>
      <c r="B47" s="28" t="s">
        <v>332</v>
      </c>
      <c r="C47" s="28" t="s">
        <v>181</v>
      </c>
      <c r="D47" s="116" t="s">
        <v>333</v>
      </c>
      <c r="E47" s="266"/>
      <c r="F47" s="284"/>
      <c r="G47" s="49">
        <f t="shared" si="0"/>
        <v>0</v>
      </c>
      <c r="H47" s="82"/>
      <c r="I47" s="82"/>
      <c r="J47" s="82"/>
    </row>
    <row r="48" spans="1:10" ht="28.5" hidden="1" customHeight="1" x14ac:dyDescent="0.2">
      <c r="A48" s="110" t="s">
        <v>160</v>
      </c>
      <c r="B48" s="112" t="s">
        <v>162</v>
      </c>
      <c r="C48" s="110" t="s">
        <v>161</v>
      </c>
      <c r="D48" s="128" t="s">
        <v>163</v>
      </c>
      <c r="E48" s="264" t="s">
        <v>247</v>
      </c>
      <c r="F48" s="267" t="s">
        <v>437</v>
      </c>
      <c r="G48" s="64">
        <f t="shared" si="0"/>
        <v>0</v>
      </c>
      <c r="H48" s="84"/>
      <c r="I48" s="84"/>
      <c r="J48" s="84"/>
    </row>
    <row r="49" spans="1:10" ht="27.75" hidden="1" customHeight="1" x14ac:dyDescent="0.2">
      <c r="A49" s="109" t="s">
        <v>164</v>
      </c>
      <c r="B49" s="111" t="s">
        <v>165</v>
      </c>
      <c r="C49" s="109" t="s">
        <v>161</v>
      </c>
      <c r="D49" s="124" t="s">
        <v>166</v>
      </c>
      <c r="E49" s="265"/>
      <c r="F49" s="268"/>
      <c r="G49" s="125">
        <f t="shared" si="0"/>
        <v>0</v>
      </c>
      <c r="H49" s="126"/>
      <c r="I49" s="83"/>
      <c r="J49" s="83"/>
    </row>
    <row r="50" spans="1:10" ht="3" hidden="1" customHeight="1" x14ac:dyDescent="0.2">
      <c r="A50" s="27" t="s">
        <v>170</v>
      </c>
      <c r="B50" s="28" t="s">
        <v>171</v>
      </c>
      <c r="C50" s="27" t="s">
        <v>161</v>
      </c>
      <c r="D50" s="55" t="s">
        <v>172</v>
      </c>
      <c r="E50" s="266"/>
      <c r="F50" s="269"/>
      <c r="G50" s="49">
        <f t="shared" si="0"/>
        <v>0</v>
      </c>
      <c r="H50" s="82"/>
      <c r="I50" s="82"/>
      <c r="J50" s="82"/>
    </row>
    <row r="51" spans="1:10" ht="54" hidden="1" customHeight="1" x14ac:dyDescent="0.2">
      <c r="A51" s="113" t="s">
        <v>173</v>
      </c>
      <c r="B51" s="113" t="s">
        <v>174</v>
      </c>
      <c r="C51" s="113" t="s">
        <v>161</v>
      </c>
      <c r="D51" s="55" t="s">
        <v>248</v>
      </c>
      <c r="E51" s="266"/>
      <c r="F51" s="269"/>
      <c r="G51" s="125">
        <f t="shared" si="0"/>
        <v>0</v>
      </c>
      <c r="H51" s="126"/>
      <c r="I51" s="126"/>
      <c r="J51" s="126"/>
    </row>
    <row r="52" spans="1:10" ht="25.5" x14ac:dyDescent="0.2">
      <c r="A52" s="42" t="s">
        <v>184</v>
      </c>
      <c r="B52" s="42"/>
      <c r="C52" s="52"/>
      <c r="D52" s="68" t="s">
        <v>218</v>
      </c>
      <c r="E52" s="58"/>
      <c r="F52" s="116"/>
      <c r="G52" s="45">
        <f t="shared" si="0"/>
        <v>319967</v>
      </c>
      <c r="H52" s="85">
        <f>H53</f>
        <v>254221</v>
      </c>
      <c r="I52" s="85">
        <f>I53</f>
        <v>65746</v>
      </c>
      <c r="J52" s="85">
        <f>J53</f>
        <v>65746</v>
      </c>
    </row>
    <row r="53" spans="1:10" ht="25.5" x14ac:dyDescent="0.2">
      <c r="A53" s="129" t="s">
        <v>185</v>
      </c>
      <c r="B53" s="129"/>
      <c r="C53" s="114"/>
      <c r="D53" s="130" t="s">
        <v>218</v>
      </c>
      <c r="E53" s="115"/>
      <c r="F53" s="121"/>
      <c r="G53" s="131">
        <f t="shared" si="0"/>
        <v>319967</v>
      </c>
      <c r="H53" s="132">
        <f>SUM(H54:H62)</f>
        <v>254221</v>
      </c>
      <c r="I53" s="132">
        <f t="shared" ref="I53:J53" si="2">SUM(I54:I62)</f>
        <v>65746</v>
      </c>
      <c r="J53" s="132">
        <f t="shared" si="2"/>
        <v>65746</v>
      </c>
    </row>
    <row r="54" spans="1:10" hidden="1" x14ac:dyDescent="0.2">
      <c r="A54" s="99" t="s">
        <v>273</v>
      </c>
      <c r="B54" s="94" t="s">
        <v>27</v>
      </c>
      <c r="C54" s="98" t="s">
        <v>26</v>
      </c>
      <c r="D54" s="96" t="s">
        <v>28</v>
      </c>
      <c r="E54" s="273" t="s">
        <v>249</v>
      </c>
      <c r="F54" s="283" t="s">
        <v>318</v>
      </c>
      <c r="G54" s="49">
        <f t="shared" si="0"/>
        <v>0</v>
      </c>
      <c r="H54" s="82"/>
      <c r="I54" s="85"/>
      <c r="J54" s="85"/>
    </row>
    <row r="55" spans="1:10" ht="49.5" customHeight="1" x14ac:dyDescent="0.2">
      <c r="A55" s="52" t="s">
        <v>187</v>
      </c>
      <c r="B55" s="92" t="s">
        <v>189</v>
      </c>
      <c r="C55" s="92" t="s">
        <v>188</v>
      </c>
      <c r="D55" s="91" t="s">
        <v>190</v>
      </c>
      <c r="E55" s="280"/>
      <c r="F55" s="294"/>
      <c r="G55" s="49">
        <f t="shared" si="0"/>
        <v>204321</v>
      </c>
      <c r="H55" s="82">
        <v>204321</v>
      </c>
      <c r="I55" s="82"/>
      <c r="J55" s="82"/>
    </row>
    <row r="56" spans="1:10" ht="15.75" hidden="1" customHeight="1" x14ac:dyDescent="0.2">
      <c r="A56" s="46" t="s">
        <v>191</v>
      </c>
      <c r="B56" s="52" t="s">
        <v>192</v>
      </c>
      <c r="C56" s="52" t="s">
        <v>188</v>
      </c>
      <c r="D56" s="91" t="s">
        <v>250</v>
      </c>
      <c r="E56" s="280"/>
      <c r="F56" s="294"/>
      <c r="G56" s="49">
        <f t="shared" si="0"/>
        <v>0</v>
      </c>
      <c r="H56" s="82"/>
      <c r="I56" s="82"/>
      <c r="J56" s="82"/>
    </row>
    <row r="57" spans="1:10" ht="30" hidden="1" customHeight="1" x14ac:dyDescent="0.2">
      <c r="A57" s="46" t="s">
        <v>431</v>
      </c>
      <c r="B57" s="52" t="s">
        <v>432</v>
      </c>
      <c r="C57" s="52" t="s">
        <v>177</v>
      </c>
      <c r="D57" s="116" t="s">
        <v>433</v>
      </c>
      <c r="E57" s="280"/>
      <c r="F57" s="294"/>
      <c r="G57" s="49">
        <f t="shared" si="0"/>
        <v>0</v>
      </c>
      <c r="H57" s="82"/>
      <c r="I57" s="82"/>
      <c r="J57" s="82"/>
    </row>
    <row r="58" spans="1:10" ht="30.75" hidden="1" customHeight="1" x14ac:dyDescent="0.2">
      <c r="A58" s="46" t="s">
        <v>197</v>
      </c>
      <c r="B58" s="52" t="s">
        <v>199</v>
      </c>
      <c r="C58" s="52" t="s">
        <v>198</v>
      </c>
      <c r="D58" s="63" t="s">
        <v>251</v>
      </c>
      <c r="E58" s="280"/>
      <c r="F58" s="294"/>
      <c r="G58" s="49">
        <f t="shared" si="0"/>
        <v>0</v>
      </c>
      <c r="H58" s="82"/>
      <c r="I58" s="82"/>
      <c r="J58" s="82"/>
    </row>
    <row r="59" spans="1:10" ht="44.25" customHeight="1" x14ac:dyDescent="0.2">
      <c r="A59" s="27" t="s">
        <v>201</v>
      </c>
      <c r="B59" s="28" t="s">
        <v>202</v>
      </c>
      <c r="C59" s="28" t="s">
        <v>181</v>
      </c>
      <c r="D59" s="63" t="s">
        <v>252</v>
      </c>
      <c r="E59" s="282"/>
      <c r="F59" s="295"/>
      <c r="G59" s="49">
        <f t="shared" si="0"/>
        <v>65746</v>
      </c>
      <c r="H59" s="82"/>
      <c r="I59" s="82">
        <v>65746</v>
      </c>
      <c r="J59" s="82">
        <v>65746</v>
      </c>
    </row>
    <row r="60" spans="1:10" ht="51" hidden="1" x14ac:dyDescent="0.2">
      <c r="A60" s="296" t="s">
        <v>204</v>
      </c>
      <c r="B60" s="298" t="s">
        <v>205</v>
      </c>
      <c r="C60" s="298" t="s">
        <v>33</v>
      </c>
      <c r="D60" s="300" t="s">
        <v>206</v>
      </c>
      <c r="E60" s="58" t="s">
        <v>253</v>
      </c>
      <c r="F60" s="63" t="s">
        <v>438</v>
      </c>
      <c r="G60" s="49">
        <f t="shared" si="0"/>
        <v>0</v>
      </c>
      <c r="H60" s="82"/>
      <c r="I60" s="82"/>
      <c r="J60" s="82"/>
    </row>
    <row r="61" spans="1:10" ht="45" customHeight="1" x14ac:dyDescent="0.2">
      <c r="A61" s="297"/>
      <c r="B61" s="299"/>
      <c r="C61" s="299"/>
      <c r="D61" s="281"/>
      <c r="E61" s="97" t="s">
        <v>326</v>
      </c>
      <c r="F61" s="190" t="s">
        <v>495</v>
      </c>
      <c r="G61" s="49">
        <f t="shared" si="0"/>
        <v>49900</v>
      </c>
      <c r="H61" s="82">
        <v>49900</v>
      </c>
      <c r="I61" s="82"/>
      <c r="J61" s="82"/>
    </row>
    <row r="62" spans="1:10" ht="38.25" hidden="1" x14ac:dyDescent="0.2">
      <c r="A62" s="46" t="s">
        <v>267</v>
      </c>
      <c r="B62" s="47" t="s">
        <v>268</v>
      </c>
      <c r="C62" s="47" t="s">
        <v>269</v>
      </c>
      <c r="D62" s="48" t="s">
        <v>270</v>
      </c>
      <c r="E62" s="50" t="s">
        <v>234</v>
      </c>
      <c r="F62" s="51" t="s">
        <v>466</v>
      </c>
      <c r="G62" s="49">
        <f>H62+I62</f>
        <v>0</v>
      </c>
      <c r="H62" s="49"/>
      <c r="I62" s="49"/>
      <c r="J62" s="49"/>
    </row>
    <row r="63" spans="1:10" hidden="1" x14ac:dyDescent="0.2">
      <c r="A63" s="100" t="s">
        <v>207</v>
      </c>
      <c r="B63" s="101"/>
      <c r="C63" s="102"/>
      <c r="D63" s="103" t="s">
        <v>219</v>
      </c>
      <c r="E63" s="50"/>
      <c r="F63" s="51"/>
      <c r="G63" s="45">
        <f t="shared" ref="G63:J63" si="3">G64</f>
        <v>0</v>
      </c>
      <c r="H63" s="45">
        <f t="shared" si="3"/>
        <v>0</v>
      </c>
      <c r="I63" s="45">
        <f t="shared" si="3"/>
        <v>0</v>
      </c>
      <c r="J63" s="45">
        <f t="shared" si="3"/>
        <v>0</v>
      </c>
    </row>
    <row r="64" spans="1:10" hidden="1" x14ac:dyDescent="0.2">
      <c r="A64" s="104" t="s">
        <v>208</v>
      </c>
      <c r="B64" s="101"/>
      <c r="C64" s="102"/>
      <c r="D64" s="103" t="s">
        <v>219</v>
      </c>
      <c r="E64" s="50"/>
      <c r="F64" s="51"/>
      <c r="G64" s="45">
        <f>SUM(G65:G67)</f>
        <v>0</v>
      </c>
      <c r="H64" s="45">
        <f t="shared" ref="H64:J64" si="4">SUM(H65:H67)</f>
        <v>0</v>
      </c>
      <c r="I64" s="45">
        <f t="shared" si="4"/>
        <v>0</v>
      </c>
      <c r="J64" s="45">
        <f t="shared" si="4"/>
        <v>0</v>
      </c>
    </row>
    <row r="65" spans="1:10" hidden="1" x14ac:dyDescent="0.2">
      <c r="A65" s="94" t="s">
        <v>445</v>
      </c>
      <c r="B65" s="160">
        <v>9770</v>
      </c>
      <c r="C65" s="161" t="s">
        <v>24</v>
      </c>
      <c r="D65" s="96" t="s">
        <v>420</v>
      </c>
      <c r="E65" s="270" t="s">
        <v>231</v>
      </c>
      <c r="F65" s="270" t="s">
        <v>469</v>
      </c>
      <c r="G65" s="49">
        <f>H65+I65</f>
        <v>0</v>
      </c>
      <c r="H65" s="49"/>
      <c r="I65" s="45"/>
      <c r="J65" s="45"/>
    </row>
    <row r="66" spans="1:10" ht="40.5" hidden="1" customHeight="1" x14ac:dyDescent="0.2">
      <c r="A66" s="94" t="s">
        <v>317</v>
      </c>
      <c r="B66" s="94">
        <v>9800</v>
      </c>
      <c r="C66" s="52" t="s">
        <v>24</v>
      </c>
      <c r="D66" s="96" t="s">
        <v>315</v>
      </c>
      <c r="E66" s="272"/>
      <c r="F66" s="272"/>
      <c r="G66" s="49">
        <f>H66+I66</f>
        <v>0</v>
      </c>
      <c r="H66" s="49"/>
      <c r="I66" s="49"/>
      <c r="J66" s="49"/>
    </row>
    <row r="67" spans="1:10" ht="38.25" hidden="1" x14ac:dyDescent="0.2">
      <c r="A67" s="94" t="s">
        <v>445</v>
      </c>
      <c r="B67" s="160">
        <v>9770</v>
      </c>
      <c r="C67" s="161" t="s">
        <v>24</v>
      </c>
      <c r="D67" s="96" t="s">
        <v>420</v>
      </c>
      <c r="E67" s="50" t="s">
        <v>452</v>
      </c>
      <c r="F67" s="51" t="s">
        <v>453</v>
      </c>
      <c r="G67" s="49">
        <f>H67+I67</f>
        <v>0</v>
      </c>
      <c r="H67" s="49"/>
      <c r="I67" s="49"/>
      <c r="J67" s="49"/>
    </row>
    <row r="68" spans="1:10" x14ac:dyDescent="0.2">
      <c r="A68" s="52"/>
      <c r="B68" s="52"/>
      <c r="C68" s="70"/>
      <c r="D68" s="68" t="s">
        <v>214</v>
      </c>
      <c r="E68" s="58"/>
      <c r="F68" s="67"/>
      <c r="G68" s="45">
        <f>G10+G22+G52+G63</f>
        <v>336101.74</v>
      </c>
      <c r="H68" s="45">
        <f>H10+H22+H52+H63</f>
        <v>270355.74</v>
      </c>
      <c r="I68" s="45">
        <f>I10+I22+I52+I63</f>
        <v>65746</v>
      </c>
      <c r="J68" s="45">
        <f>J10+J22+J52+J63</f>
        <v>65746</v>
      </c>
    </row>
    <row r="69" spans="1:10" x14ac:dyDescent="0.2">
      <c r="A69" s="71"/>
      <c r="B69" s="71"/>
      <c r="C69" s="71"/>
      <c r="D69" s="71"/>
      <c r="E69" s="71"/>
      <c r="F69" s="71"/>
      <c r="G69" s="71"/>
      <c r="H69" s="71"/>
      <c r="I69" s="71"/>
      <c r="J69" s="71"/>
    </row>
    <row r="70" spans="1:10" x14ac:dyDescent="0.2">
      <c r="B70" s="2" t="s">
        <v>265</v>
      </c>
      <c r="C70" s="21"/>
      <c r="D70" s="21"/>
      <c r="H70" s="2" t="s">
        <v>266</v>
      </c>
    </row>
    <row r="71" spans="1:10" x14ac:dyDescent="0.2">
      <c r="B71" s="2"/>
      <c r="C71" s="21"/>
      <c r="D71" s="21"/>
      <c r="H71" s="2"/>
    </row>
    <row r="72" spans="1:10" s="195" customFormat="1" x14ac:dyDescent="0.2">
      <c r="B72" s="2" t="s">
        <v>497</v>
      </c>
      <c r="C72" s="2" t="s">
        <v>497</v>
      </c>
      <c r="H72" s="195" t="s">
        <v>498</v>
      </c>
      <c r="I72" s="2"/>
    </row>
  </sheetData>
  <autoFilter ref="A9:WVJ68">
    <filterColumn colId="6">
      <customFilters>
        <customFilter operator="notEqual" val="0"/>
      </customFilters>
    </filterColumn>
  </autoFilter>
  <mergeCells count="31">
    <mergeCell ref="G1:J1"/>
    <mergeCell ref="E65:E66"/>
    <mergeCell ref="F65:F66"/>
    <mergeCell ref="F54:F59"/>
    <mergeCell ref="A60:A61"/>
    <mergeCell ref="B60:B61"/>
    <mergeCell ref="C60:C61"/>
    <mergeCell ref="D60:D61"/>
    <mergeCell ref="E54:E59"/>
    <mergeCell ref="A2:J2"/>
    <mergeCell ref="A7:A8"/>
    <mergeCell ref="B7:B8"/>
    <mergeCell ref="C7:C8"/>
    <mergeCell ref="D7:D8"/>
    <mergeCell ref="E7:E8"/>
    <mergeCell ref="F7:F8"/>
    <mergeCell ref="G7:G8"/>
    <mergeCell ref="H7:H8"/>
    <mergeCell ref="I7:J7"/>
    <mergeCell ref="E12:E19"/>
    <mergeCell ref="E48:E51"/>
    <mergeCell ref="F48:F51"/>
    <mergeCell ref="F12:F19"/>
    <mergeCell ref="E24:E26"/>
    <mergeCell ref="F24:F26"/>
    <mergeCell ref="E36:E42"/>
    <mergeCell ref="F36:F42"/>
    <mergeCell ref="E31:E33"/>
    <mergeCell ref="F31:F33"/>
    <mergeCell ref="E45:E47"/>
    <mergeCell ref="F45:F47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дод 1</vt:lpstr>
      <vt:lpstr>дод2</vt:lpstr>
      <vt:lpstr>дод3</vt:lpstr>
      <vt:lpstr>дод 4 </vt:lpstr>
      <vt:lpstr>дод 5 </vt:lpstr>
      <vt:lpstr>дод 6</vt:lpstr>
      <vt:lpstr>'дод 1'!Заголовки_для_печати</vt:lpstr>
      <vt:lpstr>дод3!Заголовки_для_печати</vt:lpstr>
      <vt:lpstr>'дод 1'!Область_печати</vt:lpstr>
      <vt:lpstr>'дод 6'!Область_печати</vt:lpstr>
      <vt:lpstr>дод2!Область_печати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2021-07-09T17:48:40Z</cp:lastPrinted>
  <dcterms:created xsi:type="dcterms:W3CDTF">2020-12-23T13:35:01Z</dcterms:created>
  <dcterms:modified xsi:type="dcterms:W3CDTF">2021-07-09T17:49:27Z</dcterms:modified>
</cp:coreProperties>
</file>