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  29 вересня 2021\проєкти рішень\03.зміни бюджет\"/>
    </mc:Choice>
  </mc:AlternateContent>
  <bookViews>
    <workbookView xWindow="0" yWindow="0" windowWidth="20490" windowHeight="7755" activeTab="1"/>
  </bookViews>
  <sheets>
    <sheet name="дод1" sheetId="7" r:id="rId1"/>
    <sheet name="дод2" sheetId="1" r:id="rId2"/>
  </sheets>
  <definedNames>
    <definedName name="_xlnm._FilterDatabase" localSheetId="1" hidden="1">дод2!$A$5:$Q$104</definedName>
    <definedName name="_xlnm.Print_Titles" localSheetId="1">дод2!$8:$12</definedName>
    <definedName name="_xlnm.Print_Area" localSheetId="0">дод1!$A$1:$F$27</definedName>
    <definedName name="_xlnm.Print_Area" localSheetId="1">дод2!$A$1:$P$108</definedName>
  </definedNames>
  <calcPr calcId="152511"/>
</workbook>
</file>

<file path=xl/calcChain.xml><?xml version="1.0" encoding="utf-8"?>
<calcChain xmlns="http://schemas.openxmlformats.org/spreadsheetml/2006/main">
  <c r="J81" i="1" l="1"/>
  <c r="E81" i="1"/>
  <c r="P81" i="1" s="1"/>
  <c r="J80" i="1"/>
  <c r="E80" i="1"/>
  <c r="F85" i="1"/>
  <c r="F84" i="1"/>
  <c r="J88" i="1"/>
  <c r="J89" i="1"/>
  <c r="J90" i="1"/>
  <c r="J91" i="1"/>
  <c r="J92" i="1"/>
  <c r="E89" i="1"/>
  <c r="P89" i="1" s="1"/>
  <c r="E90" i="1"/>
  <c r="P90" i="1" s="1"/>
  <c r="Q90" i="1" s="1"/>
  <c r="E91" i="1"/>
  <c r="P91" i="1"/>
  <c r="E92" i="1"/>
  <c r="P92" i="1"/>
  <c r="Q92" i="1" s="1"/>
  <c r="E41" i="1"/>
  <c r="J41" i="1"/>
  <c r="E76" i="1"/>
  <c r="J76" i="1"/>
  <c r="E42" i="1"/>
  <c r="J42" i="1"/>
  <c r="E79" i="1"/>
  <c r="J79" i="1"/>
  <c r="P79" i="1"/>
  <c r="E43" i="1"/>
  <c r="J43" i="1"/>
  <c r="J94" i="1"/>
  <c r="E60" i="1"/>
  <c r="J60" i="1"/>
  <c r="E21" i="1"/>
  <c r="J21" i="1"/>
  <c r="E20" i="1"/>
  <c r="J20" i="1"/>
  <c r="J61" i="1"/>
  <c r="E61" i="1"/>
  <c r="J33" i="1"/>
  <c r="E33" i="1"/>
  <c r="P33" i="1"/>
  <c r="O99" i="1"/>
  <c r="O98" i="1"/>
  <c r="N99" i="1"/>
  <c r="N98" i="1"/>
  <c r="M99" i="1"/>
  <c r="L99" i="1"/>
  <c r="L98" i="1" s="1"/>
  <c r="L104" i="1" s="1"/>
  <c r="K99" i="1"/>
  <c r="K98" i="1" s="1"/>
  <c r="G99" i="1"/>
  <c r="H99" i="1"/>
  <c r="H98" i="1"/>
  <c r="I99" i="1"/>
  <c r="I98" i="1"/>
  <c r="F99" i="1"/>
  <c r="F98" i="1"/>
  <c r="J101" i="1"/>
  <c r="J102" i="1"/>
  <c r="J103" i="1"/>
  <c r="E102" i="1"/>
  <c r="P102" i="1" s="1"/>
  <c r="Q102" i="1" s="1"/>
  <c r="P101" i="1"/>
  <c r="L28" i="1"/>
  <c r="L27" i="1"/>
  <c r="M28" i="1"/>
  <c r="M27" i="1"/>
  <c r="N28" i="1"/>
  <c r="N27" i="1"/>
  <c r="O28" i="1"/>
  <c r="O27" i="1"/>
  <c r="K28" i="1"/>
  <c r="K27" i="1"/>
  <c r="E83" i="1"/>
  <c r="J83" i="1"/>
  <c r="E19" i="1"/>
  <c r="J19" i="1"/>
  <c r="P19" i="1" s="1"/>
  <c r="E23" i="1"/>
  <c r="J23" i="1"/>
  <c r="P23" i="1"/>
  <c r="E66" i="1"/>
  <c r="J66" i="1"/>
  <c r="J17" i="1"/>
  <c r="J18" i="1"/>
  <c r="E17" i="1"/>
  <c r="P17" i="1"/>
  <c r="Q17" i="1" s="1"/>
  <c r="E103" i="1"/>
  <c r="E14" i="7"/>
  <c r="E13" i="7"/>
  <c r="E17" i="7" s="1"/>
  <c r="F14" i="7"/>
  <c r="F13" i="7" s="1"/>
  <c r="F17" i="7" s="1"/>
  <c r="F22" i="7"/>
  <c r="E22" i="7"/>
  <c r="D22" i="7"/>
  <c r="F21" i="7"/>
  <c r="E21" i="7"/>
  <c r="E20" i="7" s="1"/>
  <c r="E19" i="7" s="1"/>
  <c r="E23" i="7" s="1"/>
  <c r="D21" i="7"/>
  <c r="C16" i="7"/>
  <c r="C15" i="7"/>
  <c r="D14" i="7"/>
  <c r="D13" i="7" s="1"/>
  <c r="C13" i="7" s="1"/>
  <c r="C17" i="7" s="1"/>
  <c r="J15" i="1"/>
  <c r="J86" i="1"/>
  <c r="O85" i="1"/>
  <c r="N85" i="1"/>
  <c r="N84" i="1"/>
  <c r="M85" i="1"/>
  <c r="M84" i="1"/>
  <c r="L85" i="1"/>
  <c r="K85" i="1"/>
  <c r="K84" i="1" s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P65" i="1" s="1"/>
  <c r="Q65" i="1" s="1"/>
  <c r="J64" i="1"/>
  <c r="J63" i="1"/>
  <c r="J62" i="1"/>
  <c r="J59" i="1"/>
  <c r="P59" i="1" s="1"/>
  <c r="J58" i="1"/>
  <c r="J57" i="1"/>
  <c r="J56" i="1"/>
  <c r="J55" i="1"/>
  <c r="J54" i="1"/>
  <c r="J53" i="1"/>
  <c r="J52" i="1"/>
  <c r="J51" i="1"/>
  <c r="Q51" i="1" s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P31" i="1" s="1"/>
  <c r="J30" i="1"/>
  <c r="J29" i="1"/>
  <c r="J16" i="1"/>
  <c r="J22" i="1"/>
  <c r="J24" i="1"/>
  <c r="J25" i="1"/>
  <c r="J26" i="1"/>
  <c r="E45" i="1"/>
  <c r="P45" i="1" s="1"/>
  <c r="F14" i="1"/>
  <c r="F13" i="1"/>
  <c r="E13" i="1" s="1"/>
  <c r="F28" i="1"/>
  <c r="F27" i="1" s="1"/>
  <c r="L14" i="1"/>
  <c r="L13" i="1"/>
  <c r="M14" i="1"/>
  <c r="M13" i="1"/>
  <c r="M104" i="1" s="1"/>
  <c r="N14" i="1"/>
  <c r="N13" i="1"/>
  <c r="N104" i="1" s="1"/>
  <c r="O14" i="1"/>
  <c r="O13" i="1"/>
  <c r="O104" i="1" s="1"/>
  <c r="K14" i="1"/>
  <c r="J14" i="1"/>
  <c r="G14" i="1"/>
  <c r="H14" i="1"/>
  <c r="I14" i="1"/>
  <c r="I13" i="1"/>
  <c r="E15" i="1"/>
  <c r="P15" i="1" s="1"/>
  <c r="E88" i="1"/>
  <c r="E18" i="1"/>
  <c r="E93" i="1"/>
  <c r="E94" i="1"/>
  <c r="E95" i="1"/>
  <c r="P95" i="1" s="1"/>
  <c r="E30" i="1"/>
  <c r="E31" i="1"/>
  <c r="E32" i="1"/>
  <c r="E34" i="1"/>
  <c r="E35" i="1"/>
  <c r="E36" i="1"/>
  <c r="E37" i="1"/>
  <c r="E38" i="1"/>
  <c r="E39" i="1"/>
  <c r="P39" i="1"/>
  <c r="Q39" i="1" s="1"/>
  <c r="E40" i="1"/>
  <c r="P40" i="1" s="1"/>
  <c r="E44" i="1"/>
  <c r="E46" i="1"/>
  <c r="P46" i="1" s="1"/>
  <c r="E47" i="1"/>
  <c r="E48" i="1"/>
  <c r="E49" i="1"/>
  <c r="E50" i="1"/>
  <c r="P50" i="1" s="1"/>
  <c r="E51" i="1"/>
  <c r="P51" i="1"/>
  <c r="E52" i="1"/>
  <c r="P52" i="1"/>
  <c r="E53" i="1"/>
  <c r="P53" i="1"/>
  <c r="E54" i="1"/>
  <c r="E55" i="1"/>
  <c r="P55" i="1" s="1"/>
  <c r="E56" i="1"/>
  <c r="E57" i="1"/>
  <c r="E58" i="1"/>
  <c r="P58" i="1" s="1"/>
  <c r="E59" i="1"/>
  <c r="E62" i="1"/>
  <c r="P62" i="1" s="1"/>
  <c r="E63" i="1"/>
  <c r="E64" i="1"/>
  <c r="P64" i="1" s="1"/>
  <c r="E65" i="1"/>
  <c r="E67" i="1"/>
  <c r="P67" i="1"/>
  <c r="Q67" i="1" s="1"/>
  <c r="E68" i="1"/>
  <c r="E69" i="1"/>
  <c r="E70" i="1"/>
  <c r="P70" i="1" s="1"/>
  <c r="E71" i="1"/>
  <c r="P71" i="1"/>
  <c r="E72" i="1"/>
  <c r="P72" i="1"/>
  <c r="E73" i="1"/>
  <c r="E74" i="1"/>
  <c r="P74" i="1" s="1"/>
  <c r="E75" i="1"/>
  <c r="E77" i="1"/>
  <c r="E78" i="1"/>
  <c r="E82" i="1"/>
  <c r="E16" i="1"/>
  <c r="P16" i="1"/>
  <c r="E87" i="1"/>
  <c r="P87" i="1" s="1"/>
  <c r="E22" i="1"/>
  <c r="E96" i="1"/>
  <c r="P96" i="1"/>
  <c r="E24" i="1"/>
  <c r="E25" i="1"/>
  <c r="E26" i="1"/>
  <c r="E97" i="1"/>
  <c r="M98" i="1"/>
  <c r="G98" i="1"/>
  <c r="E100" i="1"/>
  <c r="E86" i="1"/>
  <c r="O84" i="1"/>
  <c r="E29" i="1"/>
  <c r="G28" i="1"/>
  <c r="G27" i="1" s="1"/>
  <c r="G104" i="1" s="1"/>
  <c r="H28" i="1"/>
  <c r="H27" i="1" s="1"/>
  <c r="I28" i="1"/>
  <c r="I27" i="1" s="1"/>
  <c r="E27" i="1" s="1"/>
  <c r="G13" i="1"/>
  <c r="P82" i="1"/>
  <c r="Q82" i="1" s="1"/>
  <c r="P47" i="1"/>
  <c r="P35" i="1"/>
  <c r="Q35" i="1"/>
  <c r="P24" i="1"/>
  <c r="P56" i="1"/>
  <c r="Q56" i="1" s="1"/>
  <c r="P93" i="1"/>
  <c r="F20" i="7"/>
  <c r="F19" i="7"/>
  <c r="F23" i="7" s="1"/>
  <c r="P97" i="1"/>
  <c r="P30" i="1"/>
  <c r="Q30" i="1" s="1"/>
  <c r="P18" i="1"/>
  <c r="Q18" i="1" s="1"/>
  <c r="P60" i="1"/>
  <c r="Q60" i="1" s="1"/>
  <c r="P61" i="1"/>
  <c r="Q61" i="1" s="1"/>
  <c r="J28" i="1"/>
  <c r="P86" i="1"/>
  <c r="P41" i="1"/>
  <c r="C21" i="7"/>
  <c r="Q101" i="1"/>
  <c r="J85" i="1"/>
  <c r="P76" i="1"/>
  <c r="P43" i="1"/>
  <c r="E14" i="1"/>
  <c r="P14" i="1" s="1"/>
  <c r="K13" i="1"/>
  <c r="P77" i="1"/>
  <c r="P32" i="1"/>
  <c r="Q32" i="1" s="1"/>
  <c r="P37" i="1"/>
  <c r="Q37" i="1" s="1"/>
  <c r="P44" i="1"/>
  <c r="Q44" i="1" s="1"/>
  <c r="P42" i="1"/>
  <c r="Q42" i="1" s="1"/>
  <c r="E84" i="1"/>
  <c r="Q84" i="1" s="1"/>
  <c r="J99" i="1"/>
  <c r="Q99" i="1" s="1"/>
  <c r="L84" i="1"/>
  <c r="J84" i="1"/>
  <c r="P94" i="1"/>
  <c r="Q94" i="1"/>
  <c r="P66" i="1"/>
  <c r="Q66" i="1"/>
  <c r="P83" i="1"/>
  <c r="Q83" i="1"/>
  <c r="Q33" i="1"/>
  <c r="P20" i="1"/>
  <c r="Q20" i="1"/>
  <c r="P21" i="1"/>
  <c r="Q21" i="1"/>
  <c r="C14" i="7"/>
  <c r="D17" i="7"/>
  <c r="P100" i="1"/>
  <c r="Q100" i="1" s="1"/>
  <c r="E99" i="1"/>
  <c r="Q24" i="1"/>
  <c r="Q16" i="1"/>
  <c r="Q71" i="1"/>
  <c r="Q62" i="1"/>
  <c r="Q52" i="1"/>
  <c r="P88" i="1"/>
  <c r="J27" i="1"/>
  <c r="Q43" i="1"/>
  <c r="Q95" i="1"/>
  <c r="Q46" i="1"/>
  <c r="P54" i="1"/>
  <c r="Q54" i="1"/>
  <c r="Q58" i="1"/>
  <c r="Q64" i="1"/>
  <c r="P69" i="1"/>
  <c r="Q69" i="1"/>
  <c r="P73" i="1"/>
  <c r="Q73" i="1"/>
  <c r="P78" i="1"/>
  <c r="Q78" i="1"/>
  <c r="P26" i="1"/>
  <c r="Q26" i="1"/>
  <c r="H13" i="1"/>
  <c r="E28" i="1"/>
  <c r="Q28" i="1" s="1"/>
  <c r="Q47" i="1"/>
  <c r="Q55" i="1"/>
  <c r="Q70" i="1"/>
  <c r="Q72" i="1"/>
  <c r="Q74" i="1"/>
  <c r="Q77" i="1"/>
  <c r="Q93" i="1"/>
  <c r="Q96" i="1"/>
  <c r="Q15" i="1"/>
  <c r="P103" i="1"/>
  <c r="Q103" i="1"/>
  <c r="C22" i="7"/>
  <c r="D20" i="7"/>
  <c r="C20" i="7" s="1"/>
  <c r="Q23" i="1"/>
  <c r="Q19" i="1"/>
  <c r="Q79" i="1"/>
  <c r="Q76" i="1"/>
  <c r="Q41" i="1"/>
  <c r="P80" i="1"/>
  <c r="Q14" i="1"/>
  <c r="P84" i="1"/>
  <c r="F104" i="1"/>
  <c r="D19" i="7"/>
  <c r="D23" i="7" s="1"/>
  <c r="P28" i="1"/>
  <c r="P99" i="1"/>
  <c r="E98" i="1"/>
  <c r="C19" i="7"/>
  <c r="C23" i="7" s="1"/>
  <c r="P27" i="1" l="1"/>
  <c r="Q27" i="1"/>
  <c r="J13" i="1"/>
  <c r="P13" i="1" s="1"/>
  <c r="K104" i="1"/>
  <c r="J104" i="1" s="1"/>
  <c r="P75" i="1"/>
  <c r="Q75" i="1" s="1"/>
  <c r="P63" i="1"/>
  <c r="Q63" i="1" s="1"/>
  <c r="P57" i="1"/>
  <c r="Q57" i="1" s="1"/>
  <c r="P48" i="1"/>
  <c r="Q48" i="1" s="1"/>
  <c r="Q53" i="1"/>
  <c r="E104" i="1"/>
  <c r="Q59" i="1"/>
  <c r="Q45" i="1"/>
  <c r="H104" i="1"/>
  <c r="Q50" i="1"/>
  <c r="Q40" i="1"/>
  <c r="P29" i="1"/>
  <c r="Q29" i="1"/>
  <c r="E85" i="1"/>
  <c r="Q86" i="1"/>
  <c r="Q97" i="1"/>
  <c r="P25" i="1"/>
  <c r="Q25" i="1" s="1"/>
  <c r="P22" i="1"/>
  <c r="Q22" i="1" s="1"/>
  <c r="P68" i="1"/>
  <c r="Q68" i="1" s="1"/>
  <c r="P49" i="1"/>
  <c r="Q49" i="1" s="1"/>
  <c r="P38" i="1"/>
  <c r="Q38" i="1" s="1"/>
  <c r="P36" i="1"/>
  <c r="Q36" i="1"/>
  <c r="P34" i="1"/>
  <c r="Q34" i="1" s="1"/>
  <c r="Q31" i="1"/>
  <c r="Q88" i="1"/>
  <c r="I104" i="1"/>
  <c r="J98" i="1"/>
  <c r="Q87" i="1"/>
  <c r="P85" i="1" l="1"/>
  <c r="Q85" i="1" s="1"/>
  <c r="Q13" i="1"/>
  <c r="P98" i="1"/>
  <c r="P104" i="1" s="1"/>
  <c r="P109" i="1" l="1"/>
  <c r="Q104" i="1"/>
  <c r="Q98" i="1"/>
</calcChain>
</file>

<file path=xl/sharedStrings.xml><?xml version="1.0" encoding="utf-8"?>
<sst xmlns="http://schemas.openxmlformats.org/spreadsheetml/2006/main" count="398" uniqueCount="311">
  <si>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</si>
  <si>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</si>
  <si>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</si>
  <si>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</si>
  <si>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</si>
  <si>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</si>
  <si>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</si>
  <si>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</si>
  <si>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</si>
  <si>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</si>
  <si>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</si>
  <si>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</si>
  <si>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</si>
  <si>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</si>
  <si>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</si>
  <si>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</si>
  <si>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</si>
  <si>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</si>
  <si>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</si>
  <si>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</si>
  <si>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</si>
  <si>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</si>
  <si>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</si>
  <si>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</si>
  <si>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</si>
  <si>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</si>
  <si>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</si>
  <si>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</si>
  <si>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</si>
  <si>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</si>
  <si>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</si>
  <si>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</si>
  <si>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</si>
  <si>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</si>
  <si>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</si>
  <si>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</si>
  <si>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</si>
  <si>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</si>
  <si>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</si>
  <si>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</si>
  <si>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</si>
  <si>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</si>
  <si>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</si>
  <si>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</si>
  <si>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</si>
  <si>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</si>
  <si>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</si>
  <si>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</si>
  <si>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</si>
  <si>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</si>
  <si>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</si>
  <si>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</si>
  <si>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</si>
  <si>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</si>
  <si>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</si>
  <si>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</si>
  <si>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</si>
  <si>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</si>
  <si>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</si>
  <si>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</si>
  <si>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</si>
  <si>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</si>
  <si>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</si>
  <si>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</si>
  <si>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</si>
  <si>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</si>
  <si>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</si>
  <si>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</si>
  <si>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</si>
  <si>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</si>
  <si>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</si>
  <si>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</si>
  <si>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</si>
  <si>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</si>
  <si>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</si>
  <si>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</si>
  <si>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</si>
  <si>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</si>
  <si>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</si>
  <si>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</si>
  <si>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</si>
  <si>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</si>
  <si>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</si>
  <si>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</si>
  <si>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</si>
  <si>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</si>
  <si>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</si>
  <si>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</si>
  <si>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</si>
  <si>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</si>
  <si>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</si>
  <si>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</si>
  <si>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</si>
  <si>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</si>
  <si>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</si>
  <si>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</si>
  <si>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</si>
  <si>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</si>
  <si>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</si>
  <si>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</si>
  <si>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</si>
  <si>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</si>
  <si>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</si>
  <si>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</si>
  <si>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</si>
  <si>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</si>
  <si>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</si>
  <si>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</si>
  <si>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</si>
  <si>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</si>
  <si>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</si>
  <si>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</si>
  <si>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</si>
  <si>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</si>
  <si>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</si>
  <si>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</si>
  <si>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</si>
  <si>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</si>
  <si>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</si>
  <si>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</si>
  <si>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</si>
  <si>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</si>
  <si>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</si>
  <si>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</si>
  <si>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</si>
  <si>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</si>
  <si>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</si>
  <si>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</si>
  <si>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</si>
  <si>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</si>
  <si>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</si>
  <si>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</si>
  <si>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</si>
  <si>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</si>
  <si>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</si>
  <si>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</si>
  <si>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</si>
  <si>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</si>
  <si>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</si>
  <si>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</si>
  <si>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</si>
  <si>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</si>
  <si>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</si>
  <si>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</si>
  <si>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</si>
  <si>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</si>
  <si>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</si>
  <si>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</si>
  <si>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</si>
  <si>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</si>
  <si>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</si>
  <si>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</si>
  <si>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</si>
  <si>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</si>
  <si>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</si>
  <si>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</si>
  <si>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</si>
  <si>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</si>
  <si>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</si>
  <si>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</si>
  <si>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</si>
  <si>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</si>
  <si>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</si>
  <si>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</si>
  <si>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</si>
  <si>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</si>
  <si>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</si>
  <si>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</si>
  <si>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</si>
  <si>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</si>
  <si>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</si>
  <si>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</si>
  <si>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</si>
  <si>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</si>
  <si>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</si>
  <si>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</si>
  <si>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</si>
  <si>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</si>
  <si>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</si>
  <si>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</si>
  <si>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</si>
  <si>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</si>
  <si>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</si>
  <si>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</si>
  <si>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</si>
  <si>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</si>
  <si>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</si>
  <si>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</si>
  <si>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</si>
  <si>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</si>
  <si>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</si>
  <si>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</si>
  <si>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</si>
  <si>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</si>
  <si>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</si>
  <si>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</si>
  <si>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</si>
  <si>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</si>
  <si>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</si>
  <si>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</si>
  <si>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</si>
  <si>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</si>
  <si>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</si>
  <si>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</si>
  <si>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</si>
  <si>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</si>
  <si>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</si>
  <si>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</si>
  <si>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</si>
  <si>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</si>
  <si>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</si>
  <si>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</si>
  <si>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</si>
  <si>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</si>
  <si>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</si>
  <si>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</si>
  <si>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</si>
  <si>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</si>
  <si>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</si>
  <si>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</si>
  <si>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</si>
  <si>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</si>
  <si>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</si>
  <si>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</si>
  <si>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</si>
  <si>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</si>
  <si>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</si>
  <si>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</si>
  <si>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</si>
  <si>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</si>
  <si>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Усього</t>
  </si>
  <si>
    <t>2154700000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</si>
  <si>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</si>
  <si>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</si>
  <si>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</si>
  <si>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</si>
  <si>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</si>
  <si>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</si>
  <si>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</si>
  <si>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</si>
  <si>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</si>
  <si>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</si>
  <si>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</si>
  <si>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</si>
  <si>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</si>
  <si>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</si>
  <si>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</si>
  <si>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</si>
  <si>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</si>
  <si>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</si>
  <si>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</si>
  <si>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</si>
  <si>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</si>
  <si>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</si>
  <si>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</si>
  <si>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</si>
  <si>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</si>
  <si>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</si>
  <si>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</si>
  <si>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</si>
  <si>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</si>
  <si>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</si>
  <si>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</si>
  <si>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</si>
  <si>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</si>
  <si>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</si>
  <si>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</si>
  <si>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</si>
  <si>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</si>
  <si>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</si>
  <si>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</si>
  <si>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</si>
  <si>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</si>
  <si>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</si>
  <si>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</si>
  <si>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</si>
  <si>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</si>
  <si>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</si>
  <si>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</si>
  <si>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</si>
  <si>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</si>
  <si>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</si>
  <si>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</si>
  <si>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</si>
  <si>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</si>
  <si>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</si>
  <si>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</si>
  <si>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</si>
  <si>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</si>
  <si>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</si>
  <si>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</si>
  <si>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</si>
  <si>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</si>
  <si>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</si>
  <si>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</si>
  <si>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</si>
  <si>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</si>
  <si>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</si>
  <si>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</si>
  <si>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</si>
  <si>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</si>
  <si>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</si>
  <si>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</si>
  <si>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0617325</t>
  </si>
  <si>
    <t xml:space="preserve">Будівництво споруд, установ та закладів фізичної культури та спорту </t>
  </si>
  <si>
    <t>Заступник начальника фінансового управління</t>
  </si>
  <si>
    <t>Оксана ПЕРЕРВА</t>
  </si>
  <si>
    <t>до рішення  виконавчого комітету</t>
  </si>
  <si>
    <t>Керуючий справами виконавчого комітету</t>
  </si>
  <si>
    <t>Тетяна ЛЕВОШИЧ</t>
  </si>
  <si>
    <t>від 29.09.2021р. № 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</si>
</sst>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u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3" fillId="0" borderId="0" xfId="1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quotePrefix="1" applyNumberForma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left"/>
    </xf>
    <xf numFmtId="4" fontId="7" fillId="0" borderId="0" xfId="0" applyNumberFormat="1" applyFont="1"/>
    <xf numFmtId="4" fontId="0" fillId="0" borderId="1" xfId="0" applyNumberFormat="1" applyFill="1" applyBorder="1" applyAlignment="1">
      <alignment vertical="center" wrapText="1"/>
    </xf>
    <xf numFmtId="4" fontId="0" fillId="3" borderId="1" xfId="0" applyNumberFormat="1" applyFill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opLeftCell="A34" zoomScaleNormal="100" workbookViewId="0">
      <selection activeCell="D3" sqref="D3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232</v>
      </c>
    </row>
    <row r="2" spans="1:6" x14ac:dyDescent="0.2">
      <c r="D2" s="49" t="s">
        <v>307</v>
      </c>
      <c r="E2" s="49"/>
      <c r="F2" s="49"/>
    </row>
    <row r="3" spans="1:6" x14ac:dyDescent="0.2">
      <c r="D3" t="s">
        <v>310</v>
      </c>
    </row>
    <row r="5" spans="1:6" ht="25.5" customHeight="1" x14ac:dyDescent="0.2">
      <c r="A5" s="45" t="s">
        <v>279</v>
      </c>
      <c r="B5" s="46"/>
      <c r="C5" s="46"/>
      <c r="D5" s="46"/>
      <c r="E5" s="46"/>
      <c r="F5" s="46"/>
    </row>
    <row r="6" spans="1:6" ht="15.75" customHeight="1" x14ac:dyDescent="0.2">
      <c r="B6" s="37" t="s">
        <v>231</v>
      </c>
      <c r="C6" s="35"/>
      <c r="D6" s="35"/>
      <c r="E6" s="35"/>
      <c r="F6" s="35"/>
    </row>
    <row r="7" spans="1:6" x14ac:dyDescent="0.2">
      <c r="B7" s="20" t="s">
        <v>222</v>
      </c>
      <c r="F7" s="1" t="s">
        <v>233</v>
      </c>
    </row>
    <row r="8" spans="1:6" x14ac:dyDescent="0.2">
      <c r="A8" s="47" t="s">
        <v>234</v>
      </c>
      <c r="B8" s="47" t="s">
        <v>245</v>
      </c>
      <c r="C8" s="48" t="s">
        <v>230</v>
      </c>
      <c r="D8" s="47" t="s">
        <v>12</v>
      </c>
      <c r="E8" s="47" t="s">
        <v>19</v>
      </c>
      <c r="F8" s="47"/>
    </row>
    <row r="9" spans="1:6" x14ac:dyDescent="0.2">
      <c r="A9" s="47"/>
      <c r="B9" s="47"/>
      <c r="C9" s="47"/>
      <c r="D9" s="47"/>
      <c r="E9" s="47" t="s">
        <v>13</v>
      </c>
      <c r="F9" s="47" t="s">
        <v>20</v>
      </c>
    </row>
    <row r="10" spans="1:6" x14ac:dyDescent="0.2">
      <c r="A10" s="47"/>
      <c r="B10" s="47"/>
      <c r="C10" s="47"/>
      <c r="D10" s="47"/>
      <c r="E10" s="47"/>
      <c r="F10" s="47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42" t="s">
        <v>246</v>
      </c>
      <c r="B12" s="43"/>
      <c r="C12" s="43"/>
      <c r="D12" s="43"/>
      <c r="E12" s="43"/>
      <c r="F12" s="44"/>
    </row>
    <row r="13" spans="1:6" x14ac:dyDescent="0.2">
      <c r="A13" s="23">
        <v>200000</v>
      </c>
      <c r="B13" s="24" t="s">
        <v>247</v>
      </c>
      <c r="C13" s="25">
        <f>D13+E13</f>
        <v>0</v>
      </c>
      <c r="D13" s="26">
        <f>D14</f>
        <v>54000</v>
      </c>
      <c r="E13" s="26">
        <f>E14</f>
        <v>-54000</v>
      </c>
      <c r="F13" s="26">
        <f>F14</f>
        <v>-54000</v>
      </c>
    </row>
    <row r="14" spans="1:6" ht="25.5" x14ac:dyDescent="0.2">
      <c r="A14" s="23">
        <v>208000</v>
      </c>
      <c r="B14" s="24" t="s">
        <v>248</v>
      </c>
      <c r="C14" s="25">
        <f>D14+E14</f>
        <v>0</v>
      </c>
      <c r="D14" s="26">
        <f>D15+D16</f>
        <v>54000</v>
      </c>
      <c r="E14" s="26">
        <f>E15+E16</f>
        <v>-54000</v>
      </c>
      <c r="F14" s="26">
        <f>F15+F16</f>
        <v>-54000</v>
      </c>
    </row>
    <row r="15" spans="1:6" hidden="1" x14ac:dyDescent="0.2">
      <c r="A15" s="27">
        <v>208100</v>
      </c>
      <c r="B15" s="28" t="s">
        <v>249</v>
      </c>
      <c r="C15" s="29">
        <f>D15+E15</f>
        <v>0</v>
      </c>
      <c r="D15" s="30"/>
      <c r="E15" s="30"/>
      <c r="F15" s="30"/>
    </row>
    <row r="16" spans="1:6" ht="38.25" x14ac:dyDescent="0.2">
      <c r="A16" s="27">
        <v>208400</v>
      </c>
      <c r="B16" s="28" t="s">
        <v>250</v>
      </c>
      <c r="C16" s="29">
        <f>D16+E16</f>
        <v>0</v>
      </c>
      <c r="D16" s="30">
        <v>54000</v>
      </c>
      <c r="E16" s="30">
        <v>-54000</v>
      </c>
      <c r="F16" s="30">
        <v>-54000</v>
      </c>
    </row>
    <row r="17" spans="1:9" x14ac:dyDescent="0.2">
      <c r="A17" s="32" t="s">
        <v>220</v>
      </c>
      <c r="B17" s="31" t="s">
        <v>251</v>
      </c>
      <c r="C17" s="25">
        <f>C13</f>
        <v>0</v>
      </c>
      <c r="D17" s="25">
        <f>D13</f>
        <v>54000</v>
      </c>
      <c r="E17" s="25">
        <f>E13</f>
        <v>-54000</v>
      </c>
      <c r="F17" s="25">
        <f>F13</f>
        <v>-54000</v>
      </c>
    </row>
    <row r="18" spans="1:9" ht="21" customHeight="1" x14ac:dyDescent="0.2">
      <c r="A18" s="42" t="s">
        <v>252</v>
      </c>
      <c r="B18" s="43"/>
      <c r="C18" s="43"/>
      <c r="D18" s="43"/>
      <c r="E18" s="43"/>
      <c r="F18" s="44"/>
    </row>
    <row r="19" spans="1:9" x14ac:dyDescent="0.2">
      <c r="A19" s="23">
        <v>600000</v>
      </c>
      <c r="B19" s="24" t="s">
        <v>253</v>
      </c>
      <c r="C19" s="25">
        <f>D19+E19</f>
        <v>0</v>
      </c>
      <c r="D19" s="26">
        <f>D20</f>
        <v>54000</v>
      </c>
      <c r="E19" s="26">
        <f>E20</f>
        <v>-54000</v>
      </c>
      <c r="F19" s="26">
        <f>F20</f>
        <v>-54000</v>
      </c>
    </row>
    <row r="20" spans="1:9" x14ac:dyDescent="0.2">
      <c r="A20" s="23">
        <v>602000</v>
      </c>
      <c r="B20" s="24" t="s">
        <v>254</v>
      </c>
      <c r="C20" s="25">
        <f>D20+E20</f>
        <v>0</v>
      </c>
      <c r="D20" s="26">
        <f>D21+D22</f>
        <v>54000</v>
      </c>
      <c r="E20" s="26">
        <f>E21+E22</f>
        <v>-54000</v>
      </c>
      <c r="F20" s="26">
        <f>F21+F22</f>
        <v>-54000</v>
      </c>
    </row>
    <row r="21" spans="1:9" hidden="1" x14ac:dyDescent="0.2">
      <c r="A21" s="27">
        <v>602100</v>
      </c>
      <c r="B21" s="28" t="s">
        <v>249</v>
      </c>
      <c r="C21" s="29">
        <f>D21+E21</f>
        <v>0</v>
      </c>
      <c r="D21" s="30">
        <f t="shared" ref="D21:F22" si="0">D15</f>
        <v>0</v>
      </c>
      <c r="E21" s="30">
        <f t="shared" si="0"/>
        <v>0</v>
      </c>
      <c r="F21" s="30">
        <f t="shared" si="0"/>
        <v>0</v>
      </c>
    </row>
    <row r="22" spans="1:9" ht="38.25" x14ac:dyDescent="0.2">
      <c r="A22" s="27">
        <v>602400</v>
      </c>
      <c r="B22" s="28" t="s">
        <v>250</v>
      </c>
      <c r="C22" s="29">
        <f>D22+E22</f>
        <v>0</v>
      </c>
      <c r="D22" s="30">
        <f t="shared" si="0"/>
        <v>54000</v>
      </c>
      <c r="E22" s="30">
        <f t="shared" si="0"/>
        <v>-54000</v>
      </c>
      <c r="F22" s="30">
        <f t="shared" si="0"/>
        <v>-54000</v>
      </c>
    </row>
    <row r="23" spans="1:9" x14ac:dyDescent="0.2">
      <c r="A23" s="32" t="s">
        <v>220</v>
      </c>
      <c r="B23" s="31" t="s">
        <v>251</v>
      </c>
      <c r="C23" s="25">
        <f>C19</f>
        <v>0</v>
      </c>
      <c r="D23" s="25">
        <f>D19</f>
        <v>54000</v>
      </c>
      <c r="E23" s="25">
        <f>E19</f>
        <v>-54000</v>
      </c>
      <c r="F23" s="25">
        <f>F19</f>
        <v>-54000</v>
      </c>
    </row>
    <row r="25" spans="1:9" x14ac:dyDescent="0.2">
      <c r="B25" s="2" t="s">
        <v>305</v>
      </c>
      <c r="E25" s="2" t="s">
        <v>306</v>
      </c>
      <c r="I25" s="2"/>
    </row>
    <row r="27" spans="1:9" x14ac:dyDescent="0.2">
      <c r="B27" s="2" t="s">
        <v>308</v>
      </c>
      <c r="E27" s="2" t="s">
        <v>309</v>
      </c>
    </row>
  </sheetData>
  <mergeCells count="11">
    <mergeCell ref="D2:F2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8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9"/>
  <sheetViews>
    <sheetView tabSelected="1" view="pageBreakPreview" topLeftCell="G1" zoomScaleNormal="100" zoomScaleSheetLayoutView="100" workbookViewId="0">
      <selection activeCell="H1" sqref="H1:H1048576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244</v>
      </c>
    </row>
    <row r="2" spans="1:17" x14ac:dyDescent="0.2">
      <c r="M2" s="49" t="s">
        <v>307</v>
      </c>
      <c r="N2" s="49"/>
      <c r="O2" s="49"/>
    </row>
    <row r="3" spans="1:17" x14ac:dyDescent="0.2">
      <c r="M3" t="s">
        <v>310</v>
      </c>
    </row>
    <row r="5" spans="1:17" x14ac:dyDescent="0.2">
      <c r="A5" s="51" t="s">
        <v>278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x14ac:dyDescent="0.2">
      <c r="A6" s="50">
        <v>21547000000</v>
      </c>
      <c r="B6" s="50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7" x14ac:dyDescent="0.2">
      <c r="A7" s="20" t="s">
        <v>222</v>
      </c>
      <c r="C7" s="22"/>
      <c r="P7" s="1" t="s">
        <v>7</v>
      </c>
    </row>
    <row r="8" spans="1:17" x14ac:dyDescent="0.2">
      <c r="A8" s="52" t="s">
        <v>8</v>
      </c>
      <c r="B8" s="52" t="s">
        <v>9</v>
      </c>
      <c r="C8" s="52" t="s">
        <v>10</v>
      </c>
      <c r="D8" s="47" t="s">
        <v>11</v>
      </c>
      <c r="E8" s="47" t="s">
        <v>12</v>
      </c>
      <c r="F8" s="47"/>
      <c r="G8" s="47"/>
      <c r="H8" s="47"/>
      <c r="I8" s="47"/>
      <c r="J8" s="47" t="s">
        <v>19</v>
      </c>
      <c r="K8" s="47"/>
      <c r="L8" s="47"/>
      <c r="M8" s="47"/>
      <c r="N8" s="47"/>
      <c r="O8" s="47"/>
      <c r="P8" s="48" t="s">
        <v>21</v>
      </c>
    </row>
    <row r="9" spans="1:17" x14ac:dyDescent="0.2">
      <c r="A9" s="47"/>
      <c r="B9" s="47"/>
      <c r="C9" s="47"/>
      <c r="D9" s="47"/>
      <c r="E9" s="48" t="s">
        <v>13</v>
      </c>
      <c r="F9" s="47" t="s">
        <v>14</v>
      </c>
      <c r="G9" s="47" t="s">
        <v>15</v>
      </c>
      <c r="H9" s="47"/>
      <c r="I9" s="47" t="s">
        <v>18</v>
      </c>
      <c r="J9" s="48" t="s">
        <v>13</v>
      </c>
      <c r="K9" s="47" t="s">
        <v>20</v>
      </c>
      <c r="L9" s="47" t="s">
        <v>14</v>
      </c>
      <c r="M9" s="47" t="s">
        <v>15</v>
      </c>
      <c r="N9" s="47"/>
      <c r="O9" s="47" t="s">
        <v>18</v>
      </c>
      <c r="P9" s="47"/>
    </row>
    <row r="10" spans="1:17" x14ac:dyDescent="0.2">
      <c r="A10" s="47"/>
      <c r="B10" s="47"/>
      <c r="C10" s="47"/>
      <c r="D10" s="47"/>
      <c r="E10" s="47"/>
      <c r="F10" s="47"/>
      <c r="G10" s="47" t="s">
        <v>16</v>
      </c>
      <c r="H10" s="47" t="s">
        <v>17</v>
      </c>
      <c r="I10" s="47"/>
      <c r="J10" s="47"/>
      <c r="K10" s="47"/>
      <c r="L10" s="47"/>
      <c r="M10" s="47" t="s">
        <v>16</v>
      </c>
      <c r="N10" s="47" t="s">
        <v>17</v>
      </c>
      <c r="O10" s="47"/>
      <c r="P10" s="47"/>
    </row>
    <row r="11" spans="1:17" ht="44.2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22</v>
      </c>
      <c r="B13" s="6"/>
      <c r="C13" s="7"/>
      <c r="D13" s="8" t="s">
        <v>23</v>
      </c>
      <c r="E13" s="14">
        <f>F13+I13</f>
        <v>0</v>
      </c>
      <c r="F13" s="10">
        <f>F14</f>
        <v>0</v>
      </c>
      <c r="G13" s="10">
        <f>G14</f>
        <v>0</v>
      </c>
      <c r="H13" s="10">
        <f>H14</f>
        <v>0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0</v>
      </c>
      <c r="Q13" s="21">
        <f>SUM(E13:P13)</f>
        <v>0</v>
      </c>
    </row>
    <row r="14" spans="1:17" hidden="1" x14ac:dyDescent="0.2">
      <c r="A14" s="5" t="s">
        <v>24</v>
      </c>
      <c r="B14" s="6"/>
      <c r="C14" s="7"/>
      <c r="D14" s="8" t="s">
        <v>23</v>
      </c>
      <c r="E14" s="14">
        <f>F14+I14</f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0</v>
      </c>
      <c r="Q14" s="21">
        <f t="shared" ref="Q14:Q88" si="1">SUM(E14:P14)</f>
        <v>0</v>
      </c>
    </row>
    <row r="15" spans="1:17" ht="51" hidden="1" x14ac:dyDescent="0.2">
      <c r="A15" s="41" t="s">
        <v>25</v>
      </c>
      <c r="B15" s="11" t="s">
        <v>27</v>
      </c>
      <c r="C15" s="12" t="s">
        <v>26</v>
      </c>
      <c r="D15" s="13" t="s">
        <v>28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0</v>
      </c>
      <c r="Q15" s="21">
        <f t="shared" si="1"/>
        <v>0</v>
      </c>
    </row>
    <row r="16" spans="1:17" hidden="1" x14ac:dyDescent="0.2">
      <c r="A16" s="11" t="s">
        <v>29</v>
      </c>
      <c r="B16" s="11" t="s">
        <v>31</v>
      </c>
      <c r="C16" s="12" t="s">
        <v>30</v>
      </c>
      <c r="D16" s="13" t="s">
        <v>32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260</v>
      </c>
      <c r="B17" s="11">
        <v>6017</v>
      </c>
      <c r="C17" s="36" t="s">
        <v>195</v>
      </c>
      <c r="D17" s="13" t="s">
        <v>261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33" t="s">
        <v>239</v>
      </c>
      <c r="B18" s="11" t="s">
        <v>202</v>
      </c>
      <c r="C18" s="12" t="s">
        <v>201</v>
      </c>
      <c r="D18" s="13" t="s">
        <v>203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33" t="s">
        <v>262</v>
      </c>
      <c r="B19" s="11" t="s">
        <v>273</v>
      </c>
      <c r="C19" s="12" t="s">
        <v>184</v>
      </c>
      <c r="D19" s="13" t="s">
        <v>274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33" t="s">
        <v>286</v>
      </c>
      <c r="B20" s="11" t="s">
        <v>287</v>
      </c>
      <c r="C20" s="12" t="s">
        <v>188</v>
      </c>
      <c r="D20" s="13" t="s">
        <v>288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>SUM(E20:P20)</f>
        <v>0</v>
      </c>
    </row>
    <row r="21" spans="1:17" ht="25.5" hidden="1" x14ac:dyDescent="0.2">
      <c r="A21" s="33" t="s">
        <v>289</v>
      </c>
      <c r="B21" s="11" t="s">
        <v>290</v>
      </c>
      <c r="C21" s="12" t="s">
        <v>291</v>
      </c>
      <c r="D21" s="13" t="s">
        <v>292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>SUM(E21:P21)</f>
        <v>0</v>
      </c>
    </row>
    <row r="22" spans="1:17" hidden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270</v>
      </c>
      <c r="B23" s="11" t="s">
        <v>271</v>
      </c>
      <c r="C23" s="12" t="s">
        <v>188</v>
      </c>
      <c r="D23" s="13" t="s">
        <v>272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43</v>
      </c>
      <c r="B24" s="11" t="s">
        <v>45</v>
      </c>
      <c r="C24" s="12" t="s">
        <v>44</v>
      </c>
      <c r="D24" s="13" t="s">
        <v>46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47</v>
      </c>
      <c r="B25" s="11" t="s">
        <v>48</v>
      </c>
      <c r="C25" s="12" t="s">
        <v>44</v>
      </c>
      <c r="D25" s="13" t="s">
        <v>49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hidden="1" x14ac:dyDescent="0.2">
      <c r="A26" s="11" t="s">
        <v>50</v>
      </c>
      <c r="B26" s="11" t="s">
        <v>51</v>
      </c>
      <c r="C26" s="12" t="s">
        <v>44</v>
      </c>
      <c r="D26" s="13" t="s">
        <v>52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53</v>
      </c>
      <c r="B27" s="6"/>
      <c r="C27" s="7"/>
      <c r="D27" s="8" t="s">
        <v>223</v>
      </c>
      <c r="E27" s="14">
        <f t="shared" si="2"/>
        <v>54000</v>
      </c>
      <c r="F27" s="10">
        <f>F28</f>
        <v>4000</v>
      </c>
      <c r="G27" s="10">
        <f>G28</f>
        <v>0</v>
      </c>
      <c r="H27" s="10">
        <f>H28</f>
        <v>-49500</v>
      </c>
      <c r="I27" s="10">
        <f>I28</f>
        <v>50000</v>
      </c>
      <c r="J27" s="9">
        <f>K27+L27</f>
        <v>-54000</v>
      </c>
      <c r="K27" s="10">
        <f>K28</f>
        <v>-54000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-54000</v>
      </c>
      <c r="P27" s="9">
        <f t="shared" si="0"/>
        <v>0</v>
      </c>
      <c r="Q27" s="21">
        <f t="shared" si="1"/>
        <v>-103500</v>
      </c>
    </row>
    <row r="28" spans="1:17" x14ac:dyDescent="0.2">
      <c r="A28" s="5" t="s">
        <v>54</v>
      </c>
      <c r="B28" s="6"/>
      <c r="C28" s="7"/>
      <c r="D28" s="8" t="s">
        <v>223</v>
      </c>
      <c r="E28" s="14">
        <f t="shared" si="2"/>
        <v>54000</v>
      </c>
      <c r="F28" s="10">
        <f>SUM(F29:F82)</f>
        <v>4000</v>
      </c>
      <c r="G28" s="10">
        <f>SUM(G29:G82)</f>
        <v>0</v>
      </c>
      <c r="H28" s="10">
        <f>SUM(H29:H82)</f>
        <v>-49500</v>
      </c>
      <c r="I28" s="10">
        <f>SUM(I29:I82)</f>
        <v>50000</v>
      </c>
      <c r="J28" s="9">
        <f>K28+L28</f>
        <v>-54000</v>
      </c>
      <c r="K28" s="10">
        <f>SUM(K29:K83)</f>
        <v>-54000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-54000</v>
      </c>
      <c r="P28" s="9">
        <f t="shared" si="0"/>
        <v>0</v>
      </c>
      <c r="Q28" s="21">
        <f t="shared" si="1"/>
        <v>-103500</v>
      </c>
    </row>
    <row r="29" spans="1:17" ht="25.5" hidden="1" x14ac:dyDescent="0.2">
      <c r="A29" s="11" t="s">
        <v>55</v>
      </c>
      <c r="B29" s="11" t="s">
        <v>56</v>
      </c>
      <c r="C29" s="12" t="s">
        <v>26</v>
      </c>
      <c r="D29" s="13" t="s">
        <v>224</v>
      </c>
      <c r="E29" s="14">
        <f t="shared" ref="E29:E84" si="4">F29+I29</f>
        <v>0</v>
      </c>
      <c r="F29" s="15"/>
      <c r="G29" s="15"/>
      <c r="H29" s="15"/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0</v>
      </c>
      <c r="Q29" s="21">
        <f t="shared" si="1"/>
        <v>0</v>
      </c>
    </row>
    <row r="30" spans="1:17" hidden="1" x14ac:dyDescent="0.2">
      <c r="A30" s="11" t="s">
        <v>57</v>
      </c>
      <c r="B30" s="11" t="s">
        <v>59</v>
      </c>
      <c r="C30" s="12" t="s">
        <v>58</v>
      </c>
      <c r="D30" s="13" t="s">
        <v>60</v>
      </c>
      <c r="E30" s="14">
        <f t="shared" si="4"/>
        <v>0</v>
      </c>
      <c r="F30" s="15"/>
      <c r="G30" s="15"/>
      <c r="H30" s="15"/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0</v>
      </c>
      <c r="Q30" s="21">
        <f t="shared" si="1"/>
        <v>0</v>
      </c>
    </row>
    <row r="31" spans="1:17" ht="25.5" x14ac:dyDescent="0.2">
      <c r="A31" s="11" t="s">
        <v>61</v>
      </c>
      <c r="B31" s="11" t="s">
        <v>63</v>
      </c>
      <c r="C31" s="12" t="s">
        <v>62</v>
      </c>
      <c r="D31" s="13" t="s">
        <v>64</v>
      </c>
      <c r="E31" s="14">
        <f t="shared" si="4"/>
        <v>0</v>
      </c>
      <c r="F31" s="15"/>
      <c r="G31" s="15"/>
      <c r="H31" s="15"/>
      <c r="I31" s="15"/>
      <c r="J31" s="14">
        <f t="shared" si="5"/>
        <v>-54000</v>
      </c>
      <c r="K31" s="15">
        <v>-54000</v>
      </c>
      <c r="L31" s="15"/>
      <c r="M31" s="15"/>
      <c r="N31" s="15"/>
      <c r="O31" s="15">
        <v>-54000</v>
      </c>
      <c r="P31" s="14">
        <f t="shared" si="0"/>
        <v>-54000</v>
      </c>
      <c r="Q31" s="21">
        <f t="shared" si="1"/>
        <v>-216000</v>
      </c>
    </row>
    <row r="32" spans="1:17" ht="25.5" hidden="1" x14ac:dyDescent="0.2">
      <c r="A32" s="11" t="s">
        <v>65</v>
      </c>
      <c r="B32" s="11" t="s">
        <v>66</v>
      </c>
      <c r="C32" s="12" t="s">
        <v>62</v>
      </c>
      <c r="D32" s="13" t="s">
        <v>64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281</v>
      </c>
      <c r="B33" s="11" t="s">
        <v>282</v>
      </c>
      <c r="C33" s="12" t="s">
        <v>62</v>
      </c>
      <c r="D33" s="13" t="s">
        <v>64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hidden="1" x14ac:dyDescent="0.2">
      <c r="A34" s="11" t="s">
        <v>67</v>
      </c>
      <c r="B34" s="11" t="s">
        <v>69</v>
      </c>
      <c r="C34" s="12" t="s">
        <v>68</v>
      </c>
      <c r="D34" s="13" t="s">
        <v>70</v>
      </c>
      <c r="E34" s="14">
        <f t="shared" si="4"/>
        <v>0</v>
      </c>
      <c r="F34" s="15"/>
      <c r="G34" s="15"/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0</v>
      </c>
      <c r="Q34" s="21">
        <f t="shared" si="1"/>
        <v>0</v>
      </c>
    </row>
    <row r="35" spans="1:17" hidden="1" x14ac:dyDescent="0.2">
      <c r="A35" s="11" t="s">
        <v>71</v>
      </c>
      <c r="B35" s="11" t="s">
        <v>72</v>
      </c>
      <c r="C35" s="12" t="s">
        <v>68</v>
      </c>
      <c r="D35" s="13" t="s">
        <v>73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x14ac:dyDescent="0.2">
      <c r="A36" s="11" t="s">
        <v>74</v>
      </c>
      <c r="B36" s="11" t="s">
        <v>76</v>
      </c>
      <c r="C36" s="12" t="s">
        <v>75</v>
      </c>
      <c r="D36" s="13" t="s">
        <v>77</v>
      </c>
      <c r="E36" s="14">
        <f t="shared" si="4"/>
        <v>0</v>
      </c>
      <c r="F36" s="15"/>
      <c r="G36" s="15"/>
      <c r="H36" s="15">
        <v>-49500</v>
      </c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0</v>
      </c>
      <c r="Q36" s="21">
        <f t="shared" si="1"/>
        <v>-49500</v>
      </c>
    </row>
    <row r="37" spans="1:17" hidden="1" x14ac:dyDescent="0.2">
      <c r="A37" s="11" t="s">
        <v>78</v>
      </c>
      <c r="B37" s="11" t="s">
        <v>79</v>
      </c>
      <c r="C37" s="12" t="s">
        <v>75</v>
      </c>
      <c r="D37" s="13" t="s">
        <v>80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81</v>
      </c>
      <c r="B38" s="11" t="s">
        <v>82</v>
      </c>
      <c r="C38" s="12" t="s">
        <v>75</v>
      </c>
      <c r="D38" s="13" t="s">
        <v>83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84</v>
      </c>
      <c r="B39" s="11" t="s">
        <v>85</v>
      </c>
      <c r="C39" s="12" t="s">
        <v>75</v>
      </c>
      <c r="D39" s="13" t="s">
        <v>86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228</v>
      </c>
      <c r="B40" s="11">
        <v>1171</v>
      </c>
      <c r="C40" s="12" t="s">
        <v>75</v>
      </c>
      <c r="D40" s="13" t="s">
        <v>229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</v>
      </c>
      <c r="B41" s="11">
        <v>1172</v>
      </c>
      <c r="C41" s="12" t="s">
        <v>75</v>
      </c>
      <c r="D41" s="13" t="s">
        <v>3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>SUM(E41:P41)</f>
        <v>0</v>
      </c>
    </row>
    <row r="42" spans="1:17" ht="51" hidden="1" x14ac:dyDescent="0.2">
      <c r="A42" s="11" t="s">
        <v>301</v>
      </c>
      <c r="B42" s="11">
        <v>1181</v>
      </c>
      <c r="C42" s="12" t="s">
        <v>75</v>
      </c>
      <c r="D42" s="13" t="s">
        <v>302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296</v>
      </c>
      <c r="B43" s="11">
        <v>1182</v>
      </c>
      <c r="C43" s="12" t="s">
        <v>75</v>
      </c>
      <c r="D43" s="13" t="s">
        <v>297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87</v>
      </c>
      <c r="B44" s="11" t="s">
        <v>88</v>
      </c>
      <c r="C44" s="12" t="s">
        <v>75</v>
      </c>
      <c r="D44" s="13" t="s">
        <v>89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242</v>
      </c>
      <c r="B45" s="11">
        <v>1210</v>
      </c>
      <c r="C45" s="12" t="s">
        <v>75</v>
      </c>
      <c r="D45" s="13" t="s">
        <v>243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hidden="1" x14ac:dyDescent="0.2">
      <c r="A46" s="11" t="s">
        <v>90</v>
      </c>
      <c r="B46" s="11" t="s">
        <v>92</v>
      </c>
      <c r="C46" s="12" t="s">
        <v>91</v>
      </c>
      <c r="D46" s="13" t="s">
        <v>93</v>
      </c>
      <c r="E46" s="14">
        <f t="shared" si="4"/>
        <v>0</v>
      </c>
      <c r="F46" s="15"/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0</v>
      </c>
      <c r="Q46" s="21">
        <f t="shared" si="1"/>
        <v>0</v>
      </c>
    </row>
    <row r="47" spans="1:17" ht="25.5" hidden="1" x14ac:dyDescent="0.2">
      <c r="A47" s="11" t="s">
        <v>94</v>
      </c>
      <c r="B47" s="11" t="s">
        <v>96</v>
      </c>
      <c r="C47" s="12" t="s">
        <v>95</v>
      </c>
      <c r="D47" s="13" t="s">
        <v>97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98</v>
      </c>
      <c r="B48" s="11" t="s">
        <v>100</v>
      </c>
      <c r="C48" s="12" t="s">
        <v>99</v>
      </c>
      <c r="D48" s="13" t="s">
        <v>101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102</v>
      </c>
      <c r="B49" s="11" t="s">
        <v>103</v>
      </c>
      <c r="C49" s="12" t="s">
        <v>99</v>
      </c>
      <c r="D49" s="13" t="s">
        <v>104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105</v>
      </c>
      <c r="B50" s="11" t="s">
        <v>106</v>
      </c>
      <c r="C50" s="12" t="s">
        <v>99</v>
      </c>
      <c r="D50" s="13" t="s">
        <v>107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hidden="1" x14ac:dyDescent="0.2">
      <c r="A51" s="11" t="s">
        <v>108</v>
      </c>
      <c r="B51" s="11" t="s">
        <v>109</v>
      </c>
      <c r="C51" s="12" t="s">
        <v>99</v>
      </c>
      <c r="D51" s="13" t="s">
        <v>110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hidden="1" x14ac:dyDescent="0.2">
      <c r="A52" s="11" t="s">
        <v>111</v>
      </c>
      <c r="B52" s="11" t="s">
        <v>112</v>
      </c>
      <c r="C52" s="12" t="s">
        <v>99</v>
      </c>
      <c r="D52" s="13" t="s">
        <v>113</v>
      </c>
      <c r="E52" s="14">
        <f t="shared" si="4"/>
        <v>0</v>
      </c>
      <c r="F52" s="15"/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0</v>
      </c>
      <c r="Q52" s="21">
        <f t="shared" si="1"/>
        <v>0</v>
      </c>
    </row>
    <row r="53" spans="1:17" ht="25.5" hidden="1" x14ac:dyDescent="0.2">
      <c r="A53" s="11" t="s">
        <v>114</v>
      </c>
      <c r="B53" s="11" t="s">
        <v>115</v>
      </c>
      <c r="C53" s="12" t="s">
        <v>69</v>
      </c>
      <c r="D53" s="13" t="s">
        <v>116</v>
      </c>
      <c r="E53" s="14">
        <f t="shared" si="4"/>
        <v>0</v>
      </c>
      <c r="F53" s="15"/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0</v>
      </c>
      <c r="Q53" s="21">
        <f t="shared" si="1"/>
        <v>0</v>
      </c>
    </row>
    <row r="54" spans="1:17" ht="25.5" hidden="1" x14ac:dyDescent="0.2">
      <c r="A54" s="11" t="s">
        <v>117</v>
      </c>
      <c r="B54" s="11" t="s">
        <v>118</v>
      </c>
      <c r="C54" s="12" t="s">
        <v>69</v>
      </c>
      <c r="D54" s="13" t="s">
        <v>119</v>
      </c>
      <c r="E54" s="14">
        <f t="shared" si="4"/>
        <v>0</v>
      </c>
      <c r="F54" s="15"/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0</v>
      </c>
      <c r="Q54" s="21">
        <f t="shared" si="1"/>
        <v>0</v>
      </c>
    </row>
    <row r="55" spans="1:17" ht="25.5" hidden="1" x14ac:dyDescent="0.2">
      <c r="A55" s="11" t="s">
        <v>120</v>
      </c>
      <c r="B55" s="11" t="s">
        <v>121</v>
      </c>
      <c r="C55" s="12" t="s">
        <v>69</v>
      </c>
      <c r="D55" s="13" t="s">
        <v>122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123</v>
      </c>
      <c r="B56" s="11" t="s">
        <v>125</v>
      </c>
      <c r="C56" s="12" t="s">
        <v>124</v>
      </c>
      <c r="D56" s="13" t="s">
        <v>126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127</v>
      </c>
      <c r="B57" s="11" t="s">
        <v>129</v>
      </c>
      <c r="C57" s="12" t="s">
        <v>128</v>
      </c>
      <c r="D57" s="13" t="s">
        <v>130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131</v>
      </c>
      <c r="B58" s="11" t="s">
        <v>133</v>
      </c>
      <c r="C58" s="12" t="s">
        <v>132</v>
      </c>
      <c r="D58" s="13" t="s">
        <v>134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135</v>
      </c>
      <c r="B59" s="11" t="s">
        <v>136</v>
      </c>
      <c r="C59" s="12" t="s">
        <v>132</v>
      </c>
      <c r="D59" s="13" t="s">
        <v>137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x14ac:dyDescent="0.2">
      <c r="A60" s="11" t="s">
        <v>293</v>
      </c>
      <c r="B60" s="11" t="s">
        <v>294</v>
      </c>
      <c r="C60" s="12" t="s">
        <v>132</v>
      </c>
      <c r="D60" s="28" t="s">
        <v>295</v>
      </c>
      <c r="E60" s="14">
        <f>F60+I60</f>
        <v>50000</v>
      </c>
      <c r="F60" s="15">
        <v>50000</v>
      </c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50000</v>
      </c>
      <c r="Q60" s="21">
        <f>SUM(E60:P60)</f>
        <v>150000</v>
      </c>
    </row>
    <row r="61" spans="1:17" ht="51" hidden="1" x14ac:dyDescent="0.2">
      <c r="A61" s="11" t="s">
        <v>283</v>
      </c>
      <c r="B61" s="11" t="s">
        <v>284</v>
      </c>
      <c r="C61" s="12" t="s">
        <v>132</v>
      </c>
      <c r="D61" s="13" t="s">
        <v>285</v>
      </c>
      <c r="E61" s="14">
        <f t="shared" si="4"/>
        <v>0</v>
      </c>
      <c r="F61" s="39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>SUM(E61:P61)</f>
        <v>0</v>
      </c>
    </row>
    <row r="62" spans="1:17" ht="51" hidden="1" x14ac:dyDescent="0.2">
      <c r="A62" s="11" t="s">
        <v>138</v>
      </c>
      <c r="B62" s="11" t="s">
        <v>139</v>
      </c>
      <c r="C62" s="12" t="s">
        <v>59</v>
      </c>
      <c r="D62" s="13" t="s">
        <v>140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141</v>
      </c>
      <c r="B63" s="11" t="s">
        <v>143</v>
      </c>
      <c r="C63" s="12" t="s">
        <v>142</v>
      </c>
      <c r="D63" s="13" t="s">
        <v>144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hidden="1" x14ac:dyDescent="0.2">
      <c r="A64" s="11" t="s">
        <v>145</v>
      </c>
      <c r="B64" s="11" t="s">
        <v>146</v>
      </c>
      <c r="C64" s="12" t="s">
        <v>124</v>
      </c>
      <c r="D64" s="13" t="s">
        <v>147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148</v>
      </c>
      <c r="B65" s="11" t="s">
        <v>149</v>
      </c>
      <c r="C65" s="12" t="s">
        <v>124</v>
      </c>
      <c r="D65" s="13" t="s">
        <v>150</v>
      </c>
      <c r="E65" s="14">
        <f t="shared" si="4"/>
        <v>0</v>
      </c>
      <c r="F65" s="40"/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267</v>
      </c>
      <c r="B66" s="11" t="s">
        <v>268</v>
      </c>
      <c r="C66" s="12" t="s">
        <v>152</v>
      </c>
      <c r="D66" s="13" t="s">
        <v>269</v>
      </c>
      <c r="E66" s="14">
        <f>F66+I66</f>
        <v>4000</v>
      </c>
      <c r="F66" s="15">
        <v>4000</v>
      </c>
      <c r="G66" s="15"/>
      <c r="H66" s="15"/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4000</v>
      </c>
      <c r="Q66" s="21">
        <f t="shared" si="1"/>
        <v>12000</v>
      </c>
    </row>
    <row r="67" spans="1:17" ht="25.5" hidden="1" x14ac:dyDescent="0.2">
      <c r="A67" s="11" t="s">
        <v>151</v>
      </c>
      <c r="B67" s="11" t="s">
        <v>153</v>
      </c>
      <c r="C67" s="12" t="s">
        <v>152</v>
      </c>
      <c r="D67" s="13" t="s">
        <v>154</v>
      </c>
      <c r="E67" s="14">
        <f t="shared" si="4"/>
        <v>0</v>
      </c>
      <c r="F67" s="15"/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0</v>
      </c>
      <c r="Q67" s="21">
        <f t="shared" si="1"/>
        <v>0</v>
      </c>
    </row>
    <row r="68" spans="1:17" hidden="1" x14ac:dyDescent="0.2">
      <c r="A68" s="11" t="s">
        <v>155</v>
      </c>
      <c r="B68" s="11" t="s">
        <v>157</v>
      </c>
      <c r="C68" s="12" t="s">
        <v>156</v>
      </c>
      <c r="D68" s="13" t="s">
        <v>158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hidden="1" x14ac:dyDescent="0.2">
      <c r="A69" s="11" t="s">
        <v>159</v>
      </c>
      <c r="B69" s="11" t="s">
        <v>161</v>
      </c>
      <c r="C69" s="12" t="s">
        <v>160</v>
      </c>
      <c r="D69" s="13" t="s">
        <v>162</v>
      </c>
      <c r="E69" s="14">
        <f t="shared" si="4"/>
        <v>0</v>
      </c>
      <c r="F69" s="15"/>
      <c r="G69" s="15"/>
      <c r="H69" s="15"/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0</v>
      </c>
      <c r="Q69" s="21">
        <f t="shared" si="1"/>
        <v>0</v>
      </c>
    </row>
    <row r="70" spans="1:17" hidden="1" x14ac:dyDescent="0.2">
      <c r="A70" s="11" t="s">
        <v>163</v>
      </c>
      <c r="B70" s="11" t="s">
        <v>165</v>
      </c>
      <c r="C70" s="12" t="s">
        <v>164</v>
      </c>
      <c r="D70" s="13" t="s">
        <v>166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167</v>
      </c>
      <c r="B71" s="11" t="s">
        <v>169</v>
      </c>
      <c r="C71" s="12" t="s">
        <v>168</v>
      </c>
      <c r="D71" s="13" t="s">
        <v>170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171</v>
      </c>
      <c r="B72" s="11" t="s">
        <v>172</v>
      </c>
      <c r="C72" s="12" t="s">
        <v>168</v>
      </c>
      <c r="D72" s="13" t="s">
        <v>173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174</v>
      </c>
      <c r="B73" s="11" t="s">
        <v>175</v>
      </c>
      <c r="C73" s="12" t="s">
        <v>168</v>
      </c>
      <c r="D73" s="13" t="s">
        <v>176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x14ac:dyDescent="0.2">
      <c r="A74" s="11" t="s">
        <v>177</v>
      </c>
      <c r="B74" s="11" t="s">
        <v>178</v>
      </c>
      <c r="C74" s="12" t="s">
        <v>168</v>
      </c>
      <c r="D74" s="13" t="s">
        <v>179</v>
      </c>
      <c r="E74" s="14">
        <f t="shared" si="4"/>
        <v>0</v>
      </c>
      <c r="F74" s="15">
        <v>-50000</v>
      </c>
      <c r="G74" s="15"/>
      <c r="H74" s="15"/>
      <c r="I74" s="15">
        <v>50000</v>
      </c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hidden="1" x14ac:dyDescent="0.2">
      <c r="A75" s="11" t="s">
        <v>180</v>
      </c>
      <c r="B75" s="11" t="s">
        <v>181</v>
      </c>
      <c r="C75" s="12" t="s">
        <v>168</v>
      </c>
      <c r="D75" s="13" t="s">
        <v>182</v>
      </c>
      <c r="E75" s="14">
        <f t="shared" si="4"/>
        <v>0</v>
      </c>
      <c r="F75" s="15"/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0</v>
      </c>
      <c r="Q75" s="21">
        <f t="shared" si="1"/>
        <v>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>SUM(E76:P76)</f>
        <v>0</v>
      </c>
    </row>
    <row r="77" spans="1:17" hidden="1" x14ac:dyDescent="0.2">
      <c r="A77" s="11" t="s">
        <v>183</v>
      </c>
      <c r="B77" s="11" t="s">
        <v>185</v>
      </c>
      <c r="C77" s="12" t="s">
        <v>184</v>
      </c>
      <c r="D77" s="13" t="s">
        <v>186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257</v>
      </c>
      <c r="B78" s="11" t="s">
        <v>258</v>
      </c>
      <c r="C78" s="12" t="s">
        <v>184</v>
      </c>
      <c r="D78" s="13" t="s">
        <v>259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si="1"/>
        <v>0</v>
      </c>
    </row>
    <row r="79" spans="1:17" hidden="1" x14ac:dyDescent="0.2">
      <c r="A79" s="11" t="s">
        <v>298</v>
      </c>
      <c r="B79" s="11" t="s">
        <v>299</v>
      </c>
      <c r="C79" s="12" t="s">
        <v>184</v>
      </c>
      <c r="D79" s="13" t="s">
        <v>300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>SUM(E79:P79)</f>
        <v>0</v>
      </c>
    </row>
    <row r="80" spans="1:17" hidden="1" x14ac:dyDescent="0.2">
      <c r="A80" s="11" t="s">
        <v>6</v>
      </c>
      <c r="B80" s="11">
        <v>7324</v>
      </c>
      <c r="C80" s="12" t="s">
        <v>184</v>
      </c>
      <c r="D80" s="13" t="s">
        <v>5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/>
    </row>
    <row r="81" spans="1:17" ht="25.5" hidden="1" x14ac:dyDescent="0.2">
      <c r="A81" s="11" t="s">
        <v>303</v>
      </c>
      <c r="B81" s="11">
        <v>7325</v>
      </c>
      <c r="C81" s="12" t="s">
        <v>184</v>
      </c>
      <c r="D81" s="13" t="s">
        <v>304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/>
    </row>
    <row r="82" spans="1:17" ht="25.5" hidden="1" x14ac:dyDescent="0.2">
      <c r="A82" s="11" t="s">
        <v>187</v>
      </c>
      <c r="B82" s="11" t="s">
        <v>189</v>
      </c>
      <c r="C82" s="12" t="s">
        <v>188</v>
      </c>
      <c r="D82" s="13" t="s">
        <v>190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1"/>
        <v>0</v>
      </c>
    </row>
    <row r="83" spans="1:17" ht="25.5" hidden="1" x14ac:dyDescent="0.2">
      <c r="A83" s="11" t="s">
        <v>263</v>
      </c>
      <c r="B83" s="11" t="s">
        <v>264</v>
      </c>
      <c r="C83" s="12" t="s">
        <v>188</v>
      </c>
      <c r="D83" s="13" t="s">
        <v>265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1"/>
        <v>0</v>
      </c>
    </row>
    <row r="84" spans="1:17" ht="25.5" hidden="1" x14ac:dyDescent="0.2">
      <c r="A84" s="5" t="s">
        <v>191</v>
      </c>
      <c r="B84" s="6"/>
      <c r="C84" s="7"/>
      <c r="D84" s="8" t="s">
        <v>225</v>
      </c>
      <c r="E84" s="14">
        <f t="shared" si="4"/>
        <v>0</v>
      </c>
      <c r="F84" s="10">
        <f>F85</f>
        <v>0</v>
      </c>
      <c r="G84" s="10">
        <f>G85</f>
        <v>0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99" si="6">E84+J84</f>
        <v>0</v>
      </c>
      <c r="Q84" s="21">
        <f t="shared" si="1"/>
        <v>0</v>
      </c>
    </row>
    <row r="85" spans="1:17" ht="25.5" hidden="1" x14ac:dyDescent="0.2">
      <c r="A85" s="5" t="s">
        <v>192</v>
      </c>
      <c r="B85" s="6"/>
      <c r="C85" s="7"/>
      <c r="D85" s="8" t="s">
        <v>225</v>
      </c>
      <c r="E85" s="14">
        <f>SUM(E86:E95)</f>
        <v>0</v>
      </c>
      <c r="F85" s="10">
        <f>SUM(F86:F97)</f>
        <v>0</v>
      </c>
      <c r="G85" s="10">
        <f>SUM(G86:G97)</f>
        <v>0</v>
      </c>
      <c r="H85" s="10">
        <f>SUM(H86:H97)</f>
        <v>0</v>
      </c>
      <c r="I85" s="10">
        <f>SUM(I86:I97)</f>
        <v>0</v>
      </c>
      <c r="J85" s="9">
        <f>K85+L85</f>
        <v>0</v>
      </c>
      <c r="K85" s="10">
        <f>SUM(K86:K97)</f>
        <v>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0</v>
      </c>
      <c r="P85" s="9">
        <f t="shared" si="6"/>
        <v>0</v>
      </c>
      <c r="Q85" s="21">
        <f t="shared" si="1"/>
        <v>0</v>
      </c>
    </row>
    <row r="86" spans="1:17" ht="25.5" hidden="1" x14ac:dyDescent="0.2">
      <c r="A86" s="11" t="s">
        <v>193</v>
      </c>
      <c r="B86" s="11" t="s">
        <v>56</v>
      </c>
      <c r="C86" s="12" t="s">
        <v>26</v>
      </c>
      <c r="D86" s="13" t="s">
        <v>224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6"/>
        <v>0</v>
      </c>
      <c r="Q86" s="21">
        <f t="shared" si="1"/>
        <v>0</v>
      </c>
    </row>
    <row r="87" spans="1:17" hidden="1" x14ac:dyDescent="0.2">
      <c r="A87" s="33" t="s">
        <v>241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ref="J87:J97" si="7">L87+O87</f>
        <v>0</v>
      </c>
      <c r="K87" s="15"/>
      <c r="L87" s="15"/>
      <c r="M87" s="15"/>
      <c r="N87" s="15"/>
      <c r="O87" s="15"/>
      <c r="P87" s="14">
        <f t="shared" si="6"/>
        <v>0</v>
      </c>
      <c r="Q87" s="21">
        <f t="shared" si="1"/>
        <v>0</v>
      </c>
    </row>
    <row r="88" spans="1:17" ht="25.5" hidden="1" x14ac:dyDescent="0.2">
      <c r="A88" s="33" t="s">
        <v>194</v>
      </c>
      <c r="B88" s="11" t="s">
        <v>196</v>
      </c>
      <c r="C88" s="12" t="s">
        <v>195</v>
      </c>
      <c r="D88" s="13" t="s">
        <v>197</v>
      </c>
      <c r="E88" s="14">
        <f t="shared" ref="E88:E95" si="8">F88+I88</f>
        <v>0</v>
      </c>
      <c r="F88" s="15"/>
      <c r="G88" s="15"/>
      <c r="H88" s="15"/>
      <c r="I88" s="15"/>
      <c r="J88" s="14">
        <f t="shared" si="7"/>
        <v>0</v>
      </c>
      <c r="K88" s="15"/>
      <c r="L88" s="15"/>
      <c r="M88" s="15"/>
      <c r="N88" s="15"/>
      <c r="O88" s="15"/>
      <c r="P88" s="14">
        <f t="shared" si="6"/>
        <v>0</v>
      </c>
      <c r="Q88" s="21">
        <f t="shared" si="1"/>
        <v>0</v>
      </c>
    </row>
    <row r="89" spans="1:17" ht="25.5" hidden="1" x14ac:dyDescent="0.2">
      <c r="A89" s="33">
        <v>1216017</v>
      </c>
      <c r="B89" s="11">
        <v>6017</v>
      </c>
      <c r="C89" s="12" t="s">
        <v>195</v>
      </c>
      <c r="D89" s="13" t="s">
        <v>4</v>
      </c>
      <c r="E89" s="14">
        <f t="shared" si="8"/>
        <v>0</v>
      </c>
      <c r="F89" s="15"/>
      <c r="G89" s="15"/>
      <c r="H89" s="15"/>
      <c r="I89" s="15"/>
      <c r="J89" s="14">
        <f t="shared" si="7"/>
        <v>0</v>
      </c>
      <c r="K89" s="15"/>
      <c r="L89" s="15"/>
      <c r="M89" s="15"/>
      <c r="N89" s="15"/>
      <c r="O89" s="15"/>
      <c r="P89" s="14">
        <f t="shared" si="6"/>
        <v>0</v>
      </c>
      <c r="Q89" s="21"/>
    </row>
    <row r="90" spans="1:17" hidden="1" x14ac:dyDescent="0.2">
      <c r="A90" s="33" t="s">
        <v>198</v>
      </c>
      <c r="B90" s="11" t="s">
        <v>199</v>
      </c>
      <c r="C90" s="12" t="s">
        <v>195</v>
      </c>
      <c r="D90" s="13" t="s">
        <v>200</v>
      </c>
      <c r="E90" s="14">
        <f t="shared" si="8"/>
        <v>0</v>
      </c>
      <c r="F90" s="15"/>
      <c r="G90" s="15"/>
      <c r="H90" s="15"/>
      <c r="I90" s="15"/>
      <c r="J90" s="14">
        <f t="shared" si="7"/>
        <v>0</v>
      </c>
      <c r="K90" s="15"/>
      <c r="L90" s="15"/>
      <c r="M90" s="15"/>
      <c r="N90" s="15"/>
      <c r="O90" s="15"/>
      <c r="P90" s="14">
        <f t="shared" si="6"/>
        <v>0</v>
      </c>
      <c r="Q90" s="21">
        <f t="shared" ref="Q90:Q104" si="9">SUM(E90:P90)</f>
        <v>0</v>
      </c>
    </row>
    <row r="91" spans="1:17" hidden="1" x14ac:dyDescent="0.2">
      <c r="A91" s="33">
        <v>1217130</v>
      </c>
      <c r="B91" s="11">
        <v>7130</v>
      </c>
      <c r="C91" s="12" t="s">
        <v>201</v>
      </c>
      <c r="D91" s="13" t="s">
        <v>203</v>
      </c>
      <c r="E91" s="14">
        <f t="shared" si="8"/>
        <v>0</v>
      </c>
      <c r="F91" s="15"/>
      <c r="G91" s="15"/>
      <c r="H91" s="15"/>
      <c r="I91" s="15"/>
      <c r="J91" s="14">
        <f t="shared" si="7"/>
        <v>0</v>
      </c>
      <c r="K91" s="15"/>
      <c r="L91" s="15"/>
      <c r="M91" s="15"/>
      <c r="N91" s="15"/>
      <c r="O91" s="15"/>
      <c r="P91" s="14">
        <f t="shared" si="6"/>
        <v>0</v>
      </c>
      <c r="Q91" s="21"/>
    </row>
    <row r="92" spans="1:17" hidden="1" x14ac:dyDescent="0.2">
      <c r="A92" s="33" t="s">
        <v>275</v>
      </c>
      <c r="B92" s="11" t="s">
        <v>276</v>
      </c>
      <c r="C92" s="12" t="s">
        <v>184</v>
      </c>
      <c r="D92" s="13" t="s">
        <v>277</v>
      </c>
      <c r="E92" s="14">
        <f t="shared" si="8"/>
        <v>0</v>
      </c>
      <c r="F92" s="15"/>
      <c r="G92" s="15"/>
      <c r="H92" s="15"/>
      <c r="I92" s="15"/>
      <c r="J92" s="14">
        <f t="shared" si="7"/>
        <v>0</v>
      </c>
      <c r="K92" s="15"/>
      <c r="L92" s="15"/>
      <c r="M92" s="15"/>
      <c r="N92" s="15"/>
      <c r="O92" s="15"/>
      <c r="P92" s="14">
        <f t="shared" si="6"/>
        <v>0</v>
      </c>
      <c r="Q92" s="21">
        <f t="shared" si="9"/>
        <v>0</v>
      </c>
    </row>
    <row r="93" spans="1:17" ht="25.5" hidden="1" x14ac:dyDescent="0.2">
      <c r="A93" s="33" t="s">
        <v>204</v>
      </c>
      <c r="B93" s="11" t="s">
        <v>206</v>
      </c>
      <c r="C93" s="12" t="s">
        <v>205</v>
      </c>
      <c r="D93" s="13" t="s">
        <v>207</v>
      </c>
      <c r="E93" s="14">
        <f t="shared" si="8"/>
        <v>0</v>
      </c>
      <c r="F93" s="15"/>
      <c r="G93" s="15"/>
      <c r="H93" s="15"/>
      <c r="I93" s="15"/>
      <c r="J93" s="14">
        <f t="shared" si="7"/>
        <v>0</v>
      </c>
      <c r="K93" s="15"/>
      <c r="L93" s="15"/>
      <c r="M93" s="15"/>
      <c r="N93" s="15"/>
      <c r="O93" s="15"/>
      <c r="P93" s="14">
        <f t="shared" si="6"/>
        <v>0</v>
      </c>
      <c r="Q93" s="21">
        <f t="shared" si="9"/>
        <v>0</v>
      </c>
    </row>
    <row r="94" spans="1:17" hidden="1" x14ac:dyDescent="0.2">
      <c r="A94" s="33" t="s">
        <v>208</v>
      </c>
      <c r="B94" s="11" t="s">
        <v>209</v>
      </c>
      <c r="C94" s="12" t="s">
        <v>188</v>
      </c>
      <c r="D94" s="13" t="s">
        <v>210</v>
      </c>
      <c r="E94" s="14">
        <f t="shared" si="8"/>
        <v>0</v>
      </c>
      <c r="F94" s="15"/>
      <c r="G94" s="15"/>
      <c r="H94" s="15"/>
      <c r="I94" s="15"/>
      <c r="J94" s="14">
        <f>L94+O94</f>
        <v>0</v>
      </c>
      <c r="K94" s="15"/>
      <c r="L94" s="15"/>
      <c r="M94" s="15"/>
      <c r="N94" s="15"/>
      <c r="O94" s="15"/>
      <c r="P94" s="14">
        <f>E94+J94</f>
        <v>0</v>
      </c>
      <c r="Q94" s="21">
        <f t="shared" si="9"/>
        <v>0</v>
      </c>
    </row>
    <row r="95" spans="1:17" ht="25.5" hidden="1" x14ac:dyDescent="0.2">
      <c r="A95" s="33" t="s">
        <v>211</v>
      </c>
      <c r="B95" s="11" t="s">
        <v>212</v>
      </c>
      <c r="C95" s="12" t="s">
        <v>40</v>
      </c>
      <c r="D95" s="13" t="s">
        <v>213</v>
      </c>
      <c r="E95" s="14">
        <f t="shared" si="8"/>
        <v>0</v>
      </c>
      <c r="F95" s="15"/>
      <c r="G95" s="15"/>
      <c r="H95" s="15"/>
      <c r="I95" s="15"/>
      <c r="J95" s="14">
        <f t="shared" si="7"/>
        <v>0</v>
      </c>
      <c r="K95" s="15"/>
      <c r="L95" s="15"/>
      <c r="M95" s="15"/>
      <c r="N95" s="15"/>
      <c r="O95" s="15"/>
      <c r="P95" s="14">
        <f t="shared" si="6"/>
        <v>0</v>
      </c>
      <c r="Q95" s="21">
        <f t="shared" si="9"/>
        <v>0</v>
      </c>
    </row>
    <row r="96" spans="1:17" hidden="1" x14ac:dyDescent="0.2">
      <c r="A96" s="33" t="s">
        <v>240</v>
      </c>
      <c r="B96" s="11" t="s">
        <v>41</v>
      </c>
      <c r="C96" s="12" t="s">
        <v>40</v>
      </c>
      <c r="D96" s="13" t="s">
        <v>42</v>
      </c>
      <c r="E96" s="14">
        <f>F96+I96</f>
        <v>0</v>
      </c>
      <c r="F96" s="15"/>
      <c r="G96" s="15"/>
      <c r="H96" s="15"/>
      <c r="I96" s="15"/>
      <c r="J96" s="14">
        <f t="shared" si="7"/>
        <v>0</v>
      </c>
      <c r="K96" s="15"/>
      <c r="L96" s="15"/>
      <c r="M96" s="15"/>
      <c r="N96" s="15"/>
      <c r="O96" s="15"/>
      <c r="P96" s="14">
        <f t="shared" si="6"/>
        <v>0</v>
      </c>
      <c r="Q96" s="21">
        <f t="shared" si="9"/>
        <v>0</v>
      </c>
    </row>
    <row r="97" spans="1:17" hidden="1" x14ac:dyDescent="0.2">
      <c r="A97" s="33" t="s">
        <v>235</v>
      </c>
      <c r="B97" s="11" t="s">
        <v>236</v>
      </c>
      <c r="C97" s="12" t="s">
        <v>237</v>
      </c>
      <c r="D97" s="13" t="s">
        <v>238</v>
      </c>
      <c r="E97" s="14">
        <f>F97+I97</f>
        <v>0</v>
      </c>
      <c r="F97" s="15"/>
      <c r="G97" s="15"/>
      <c r="H97" s="15"/>
      <c r="I97" s="15"/>
      <c r="J97" s="14">
        <f t="shared" si="7"/>
        <v>0</v>
      </c>
      <c r="K97" s="15"/>
      <c r="L97" s="15"/>
      <c r="M97" s="15"/>
      <c r="N97" s="15"/>
      <c r="O97" s="15"/>
      <c r="P97" s="14">
        <f t="shared" si="6"/>
        <v>0</v>
      </c>
      <c r="Q97" s="21">
        <f t="shared" si="9"/>
        <v>0</v>
      </c>
    </row>
    <row r="98" spans="1:17" hidden="1" x14ac:dyDescent="0.2">
      <c r="A98" s="34" t="s">
        <v>214</v>
      </c>
      <c r="B98" s="6"/>
      <c r="C98" s="7"/>
      <c r="D98" s="8" t="s">
        <v>226</v>
      </c>
      <c r="E98" s="9">
        <f>E99</f>
        <v>0</v>
      </c>
      <c r="F98" s="10">
        <f>F99</f>
        <v>0</v>
      </c>
      <c r="G98" s="10">
        <f>G99</f>
        <v>0</v>
      </c>
      <c r="H98" s="10">
        <f>H99</f>
        <v>0</v>
      </c>
      <c r="I98" s="10">
        <f>I99</f>
        <v>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6"/>
        <v>0</v>
      </c>
      <c r="Q98" s="21">
        <f t="shared" si="9"/>
        <v>0</v>
      </c>
    </row>
    <row r="99" spans="1:17" hidden="1" x14ac:dyDescent="0.2">
      <c r="A99" s="5" t="s">
        <v>215</v>
      </c>
      <c r="B99" s="6"/>
      <c r="C99" s="7"/>
      <c r="D99" s="8" t="s">
        <v>226</v>
      </c>
      <c r="E99" s="9">
        <f>E100+E101+E103+E102</f>
        <v>0</v>
      </c>
      <c r="F99" s="10">
        <f>F100+F101+F103+F102</f>
        <v>0</v>
      </c>
      <c r="G99" s="10">
        <f>G100+G101+G103+G102</f>
        <v>0</v>
      </c>
      <c r="H99" s="10">
        <f>H100+H101+H103+H102</f>
        <v>0</v>
      </c>
      <c r="I99" s="10">
        <f>I100+I101+I103+I102</f>
        <v>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6"/>
        <v>0</v>
      </c>
      <c r="Q99" s="21">
        <f t="shared" si="9"/>
        <v>0</v>
      </c>
    </row>
    <row r="100" spans="1:17" ht="25.5" hidden="1" x14ac:dyDescent="0.2">
      <c r="A100" s="11" t="s">
        <v>216</v>
      </c>
      <c r="B100" s="11" t="s">
        <v>56</v>
      </c>
      <c r="C100" s="12" t="s">
        <v>26</v>
      </c>
      <c r="D100" s="13" t="s">
        <v>227</v>
      </c>
      <c r="E100" s="14">
        <f>F100+I100</f>
        <v>0</v>
      </c>
      <c r="F100" s="15"/>
      <c r="G100" s="15"/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0</v>
      </c>
      <c r="Q100" s="21">
        <f t="shared" si="9"/>
        <v>0</v>
      </c>
    </row>
    <row r="101" spans="1:17" hidden="1" x14ac:dyDescent="0.2">
      <c r="A101" s="11" t="s">
        <v>217</v>
      </c>
      <c r="B101" s="11" t="s">
        <v>218</v>
      </c>
      <c r="C101" s="12" t="s">
        <v>30</v>
      </c>
      <c r="D101" s="13" t="s">
        <v>219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9"/>
        <v>0</v>
      </c>
    </row>
    <row r="102" spans="1:17" hidden="1" x14ac:dyDescent="0.2">
      <c r="A102" s="11" t="s">
        <v>280</v>
      </c>
      <c r="B102" s="11">
        <v>9770</v>
      </c>
      <c r="C102" s="12" t="s">
        <v>31</v>
      </c>
      <c r="D102" s="13" t="s">
        <v>266</v>
      </c>
      <c r="E102" s="14">
        <f>F102+I102</f>
        <v>0</v>
      </c>
      <c r="F102" s="15"/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0</v>
      </c>
      <c r="Q102" s="21">
        <f t="shared" si="9"/>
        <v>0</v>
      </c>
    </row>
    <row r="103" spans="1:17" ht="25.5" hidden="1" x14ac:dyDescent="0.2">
      <c r="A103" s="11" t="s">
        <v>256</v>
      </c>
      <c r="B103" s="11">
        <v>9800</v>
      </c>
      <c r="C103" s="12" t="s">
        <v>31</v>
      </c>
      <c r="D103" s="13" t="s">
        <v>255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9"/>
        <v>0</v>
      </c>
    </row>
    <row r="104" spans="1:17" x14ac:dyDescent="0.2">
      <c r="A104" s="16" t="s">
        <v>220</v>
      </c>
      <c r="B104" s="17" t="s">
        <v>220</v>
      </c>
      <c r="C104" s="18" t="s">
        <v>220</v>
      </c>
      <c r="D104" s="19" t="s">
        <v>221</v>
      </c>
      <c r="E104" s="9">
        <f>E13+E27+E84+E98</f>
        <v>54000</v>
      </c>
      <c r="F104" s="9">
        <f>F13+F27+F84+F98</f>
        <v>4000</v>
      </c>
      <c r="G104" s="9">
        <f>G13+G27+G84+G98</f>
        <v>0</v>
      </c>
      <c r="H104" s="9">
        <f>H13+H27+H84+H98</f>
        <v>-49500</v>
      </c>
      <c r="I104" s="9">
        <f>I13+I27+I84+I98</f>
        <v>50000</v>
      </c>
      <c r="J104" s="9">
        <f>K104+L104</f>
        <v>-54000</v>
      </c>
      <c r="K104" s="9">
        <f t="shared" ref="K104:P104" si="10">K13+K27+K84+K98</f>
        <v>-54000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-54000</v>
      </c>
      <c r="P104" s="9">
        <f t="shared" si="10"/>
        <v>0</v>
      </c>
      <c r="Q104" s="21">
        <f t="shared" si="9"/>
        <v>-103500</v>
      </c>
    </row>
    <row r="105" spans="1:17" x14ac:dyDescent="0.2">
      <c r="E105" s="21"/>
    </row>
    <row r="106" spans="1:17" x14ac:dyDescent="0.2">
      <c r="B106" s="2" t="s">
        <v>305</v>
      </c>
      <c r="I106" s="2"/>
      <c r="J106" s="2" t="s">
        <v>306</v>
      </c>
      <c r="P106" s="21"/>
    </row>
    <row r="107" spans="1:17" x14ac:dyDescent="0.2">
      <c r="B107" s="2"/>
      <c r="J107" s="2"/>
    </row>
    <row r="108" spans="1:17" x14ac:dyDescent="0.2">
      <c r="B108" s="2" t="s">
        <v>308</v>
      </c>
      <c r="J108" s="2" t="s">
        <v>309</v>
      </c>
    </row>
    <row r="109" spans="1:17" x14ac:dyDescent="0.2">
      <c r="P109" s="38" t="e">
        <f>P104-дод1!C23-#REF!</f>
        <v>#REF!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3">
    <mergeCell ref="P8:P11"/>
    <mergeCell ref="G10:G11"/>
    <mergeCell ref="H10:H11"/>
    <mergeCell ref="I9:I11"/>
    <mergeCell ref="J8:O8"/>
    <mergeCell ref="E8:I8"/>
    <mergeCell ref="E9:E11"/>
    <mergeCell ref="F9:F11"/>
    <mergeCell ref="J9:J11"/>
    <mergeCell ref="K9:K11"/>
    <mergeCell ref="L9:L11"/>
    <mergeCell ref="M10:M11"/>
    <mergeCell ref="N10:N11"/>
    <mergeCell ref="G9:H9"/>
    <mergeCell ref="M9:N9"/>
    <mergeCell ref="A6:B6"/>
    <mergeCell ref="M2:O2"/>
    <mergeCell ref="O9:O11"/>
    <mergeCell ref="A5:P5"/>
    <mergeCell ref="A8:A11"/>
    <mergeCell ref="B8:B11"/>
    <mergeCell ref="C8:C11"/>
    <mergeCell ref="D8:D11"/>
  </mergeCells>
  <phoneticPr fontId="8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дод1</vt:lpstr>
      <vt:lpstr>дод2</vt:lpstr>
      <vt:lpstr>дод2!Заголовки_для_печати</vt:lpstr>
      <vt:lpstr>дод1!Область_печати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2021-09-29T08:59:09Z</cp:lastPrinted>
  <dcterms:created xsi:type="dcterms:W3CDTF">2020-12-23T13:35:01Z</dcterms:created>
  <dcterms:modified xsi:type="dcterms:W3CDTF">2021-09-29T10:24:38Z</dcterms:modified>
</cp:coreProperties>
</file>