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8 скликання ради\Сесії\24 сесія 02.02.22\Рішення\4. Ріш зміни до бюдж\"/>
    </mc:Choice>
  </mc:AlternateContent>
  <bookViews>
    <workbookView xWindow="0" yWindow="0" windowWidth="20490" windowHeight="8955" activeTab="5"/>
  </bookViews>
  <sheets>
    <sheet name="дод 1" sheetId="14" r:id="rId1"/>
    <sheet name="дод 2" sheetId="7" r:id="rId2"/>
    <sheet name="дод3" sheetId="1" r:id="rId3"/>
    <sheet name=" додаток 4" sheetId="8" r:id="rId4"/>
    <sheet name="дод 5" sheetId="16" r:id="rId5"/>
    <sheet name="дод 6" sheetId="17" r:id="rId6"/>
  </sheets>
  <definedNames>
    <definedName name="_xlnm._FilterDatabase" localSheetId="0" hidden="1">'дод 1'!$A$12:$G$114</definedName>
    <definedName name="_xlnm._FilterDatabase" localSheetId="5" hidden="1">'дод 6'!$A$5:$K$55</definedName>
    <definedName name="_xlnm._FilterDatabase" localSheetId="2" hidden="1">дод3!$Q$1:$Q$112</definedName>
    <definedName name="_xlnm.Print_Titles" localSheetId="0">'дод 1'!$9:$12</definedName>
    <definedName name="_xlnm.Print_Titles" localSheetId="4">'дод 5'!$9:$9</definedName>
    <definedName name="_xlnm.Print_Titles" localSheetId="5">'дод 6'!$8:$10</definedName>
    <definedName name="_xlnm.Print_Titles" localSheetId="2">дод3!$8:$12</definedName>
    <definedName name="_xlnm.Print_Area" localSheetId="0">'дод 1'!$A$1:$F$118</definedName>
    <definedName name="_xlnm.Print_Area" localSheetId="1">'дод 2'!$A$1:$F$27</definedName>
    <definedName name="_xlnm.Print_Area" localSheetId="4">'дод 5'!$A$1:$J$18</definedName>
    <definedName name="_xlnm.Print_Area" localSheetId="5">'дод 6'!$A$1:$J$59</definedName>
    <definedName name="_xlnm.Print_Area" localSheetId="2">дод3!$A$1:$P$111</definedName>
  </definedNames>
  <calcPr calcId="162913"/>
</workbook>
</file>

<file path=xl/calcChain.xml><?xml version="1.0" encoding="utf-8"?>
<calcChain xmlns="http://schemas.openxmlformats.org/spreadsheetml/2006/main">
  <c r="E59" i="14" l="1"/>
  <c r="F59" i="14"/>
  <c r="D59" i="14"/>
  <c r="C62" i="14"/>
  <c r="G62" i="14" s="1"/>
  <c r="G44" i="17"/>
  <c r="K44" i="17" s="1"/>
  <c r="C59" i="14" l="1"/>
  <c r="G59" i="14" s="1"/>
  <c r="D56" i="8"/>
  <c r="D57" i="8" s="1"/>
  <c r="D23" i="8"/>
  <c r="D51" i="8"/>
  <c r="D46" i="8"/>
  <c r="D47" i="8" s="1"/>
  <c r="D35" i="8"/>
  <c r="D34" i="8"/>
  <c r="D27" i="8"/>
  <c r="D38" i="8" s="1"/>
  <c r="D37" i="8" s="1"/>
  <c r="D21" i="8"/>
  <c r="D19" i="8"/>
  <c r="D17" i="8"/>
  <c r="G45" i="17"/>
  <c r="K45" i="17" s="1"/>
  <c r="I50" i="17"/>
  <c r="I49" i="17" s="1"/>
  <c r="J50" i="17"/>
  <c r="J49" i="17" s="1"/>
  <c r="H50" i="17"/>
  <c r="H49" i="17" s="1"/>
  <c r="G51" i="17"/>
  <c r="K51" i="17" s="1"/>
  <c r="I39" i="17"/>
  <c r="I38" i="17" s="1"/>
  <c r="J39" i="17"/>
  <c r="J38" i="17" s="1"/>
  <c r="H39" i="17"/>
  <c r="H38" i="17" s="1"/>
  <c r="G54" i="17"/>
  <c r="K54" i="17" s="1"/>
  <c r="G53" i="17"/>
  <c r="K53" i="17" s="1"/>
  <c r="G52" i="17"/>
  <c r="K52" i="17" s="1"/>
  <c r="G48" i="17"/>
  <c r="K48" i="17" s="1"/>
  <c r="G47" i="17"/>
  <c r="K47" i="17" s="1"/>
  <c r="G46" i="17"/>
  <c r="K46" i="17" s="1"/>
  <c r="G43" i="17"/>
  <c r="K43" i="17" s="1"/>
  <c r="G42" i="17"/>
  <c r="K42" i="17" s="1"/>
  <c r="G41" i="17"/>
  <c r="K41" i="17" s="1"/>
  <c r="G40" i="17"/>
  <c r="K40" i="17" s="1"/>
  <c r="G39" i="17"/>
  <c r="G37" i="17"/>
  <c r="K37" i="17" s="1"/>
  <c r="G36" i="17"/>
  <c r="K36" i="17" s="1"/>
  <c r="G35" i="17"/>
  <c r="K35" i="17" s="1"/>
  <c r="G34" i="17"/>
  <c r="K34" i="17" s="1"/>
  <c r="G33" i="17"/>
  <c r="K33" i="17" s="1"/>
  <c r="G32" i="17"/>
  <c r="K32" i="17" s="1"/>
  <c r="G31" i="17"/>
  <c r="K31" i="17" s="1"/>
  <c r="G30" i="17"/>
  <c r="K30" i="17" s="1"/>
  <c r="G29" i="17"/>
  <c r="K29" i="17" s="1"/>
  <c r="G28" i="17"/>
  <c r="K28" i="17" s="1"/>
  <c r="G27" i="17"/>
  <c r="K27" i="17" s="1"/>
  <c r="G26" i="17"/>
  <c r="K26" i="17" s="1"/>
  <c r="G25" i="17"/>
  <c r="K25" i="17" s="1"/>
  <c r="G24" i="17"/>
  <c r="K24" i="17" s="1"/>
  <c r="G23" i="17"/>
  <c r="K23" i="17" s="1"/>
  <c r="G22" i="17"/>
  <c r="K22" i="17" s="1"/>
  <c r="G21" i="17"/>
  <c r="K21" i="17" s="1"/>
  <c r="G20" i="17"/>
  <c r="K20" i="17" s="1"/>
  <c r="G19" i="17"/>
  <c r="K19" i="17" s="1"/>
  <c r="G18" i="17"/>
  <c r="K18" i="17" s="1"/>
  <c r="G17" i="17"/>
  <c r="K17" i="17" s="1"/>
  <c r="J16" i="17"/>
  <c r="J15" i="17" s="1"/>
  <c r="I16" i="17"/>
  <c r="I15" i="17" s="1"/>
  <c r="H16" i="17"/>
  <c r="G14" i="17"/>
  <c r="K14" i="17" s="1"/>
  <c r="G13" i="17"/>
  <c r="K13" i="17" s="1"/>
  <c r="J12" i="17"/>
  <c r="J11" i="17" s="1"/>
  <c r="I12" i="17"/>
  <c r="I11" i="17" s="1"/>
  <c r="H12" i="17"/>
  <c r="H11" i="16"/>
  <c r="I11" i="16"/>
  <c r="H12" i="16"/>
  <c r="I12" i="16"/>
  <c r="G12" i="16"/>
  <c r="G11" i="16" s="1"/>
  <c r="H14" i="16"/>
  <c r="I14" i="16"/>
  <c r="G14" i="16"/>
  <c r="G16" i="17" l="1"/>
  <c r="K16" i="17" s="1"/>
  <c r="K39" i="17"/>
  <c r="G12" i="17"/>
  <c r="K12" i="17" s="1"/>
  <c r="G50" i="17"/>
  <c r="H11" i="17"/>
  <c r="G11" i="17" s="1"/>
  <c r="K11" i="17" s="1"/>
  <c r="H15" i="17"/>
  <c r="G15" i="17" s="1"/>
  <c r="K15" i="17" s="1"/>
  <c r="G38" i="17"/>
  <c r="K38" i="17" s="1"/>
  <c r="D62" i="8"/>
  <c r="D61" i="8"/>
  <c r="D28" i="8"/>
  <c r="D52" i="8"/>
  <c r="J55" i="17"/>
  <c r="I55" i="17"/>
  <c r="E99" i="1"/>
  <c r="J99" i="1"/>
  <c r="P99" i="1" s="1"/>
  <c r="E93" i="1"/>
  <c r="J93" i="1"/>
  <c r="C111" i="14"/>
  <c r="G111" i="14" s="1"/>
  <c r="J88" i="1"/>
  <c r="E88" i="1"/>
  <c r="J81" i="1"/>
  <c r="E81" i="1"/>
  <c r="J80" i="1"/>
  <c r="E80" i="1"/>
  <c r="F85" i="1"/>
  <c r="F84" i="1" s="1"/>
  <c r="J89" i="1"/>
  <c r="J90" i="1"/>
  <c r="J91" i="1"/>
  <c r="J92" i="1"/>
  <c r="J94" i="1"/>
  <c r="E90" i="1"/>
  <c r="E91" i="1"/>
  <c r="E92" i="1"/>
  <c r="E94" i="1"/>
  <c r="F98" i="14"/>
  <c r="E98" i="14"/>
  <c r="D98" i="14"/>
  <c r="C99" i="14"/>
  <c r="G99" i="14" s="1"/>
  <c r="C100" i="14"/>
  <c r="G100" i="14" s="1"/>
  <c r="D15" i="14"/>
  <c r="F76" i="14"/>
  <c r="F75" i="14"/>
  <c r="E76" i="14"/>
  <c r="E75" i="14" s="1"/>
  <c r="D76" i="14"/>
  <c r="D75" i="14" s="1"/>
  <c r="C79" i="14"/>
  <c r="G79" i="14" s="1"/>
  <c r="C82" i="14"/>
  <c r="G82" i="14" s="1"/>
  <c r="E41" i="1"/>
  <c r="J41" i="1"/>
  <c r="E76" i="1"/>
  <c r="J76" i="1"/>
  <c r="E106" i="14"/>
  <c r="F106" i="14"/>
  <c r="D106" i="14"/>
  <c r="C107" i="14"/>
  <c r="G107" i="14" s="1"/>
  <c r="C113" i="14"/>
  <c r="G113" i="14" s="1"/>
  <c r="C112" i="14"/>
  <c r="G112" i="14" s="1"/>
  <c r="C110" i="14"/>
  <c r="G110" i="14" s="1"/>
  <c r="C109" i="14"/>
  <c r="G109" i="14" s="1"/>
  <c r="C108" i="14"/>
  <c r="G108" i="14" s="1"/>
  <c r="C105" i="14"/>
  <c r="G105" i="14" s="1"/>
  <c r="F104" i="14"/>
  <c r="E104" i="14"/>
  <c r="D104" i="14"/>
  <c r="C103" i="14"/>
  <c r="G103" i="14" s="1"/>
  <c r="C102" i="14"/>
  <c r="G102" i="14" s="1"/>
  <c r="C101" i="14"/>
  <c r="G101" i="14" s="1"/>
  <c r="C97" i="14"/>
  <c r="G97" i="14" s="1"/>
  <c r="F96" i="14"/>
  <c r="E96" i="14"/>
  <c r="D96" i="14"/>
  <c r="C96" i="14" s="1"/>
  <c r="G96" i="14" s="1"/>
  <c r="C92" i="14"/>
  <c r="G92" i="14" s="1"/>
  <c r="F91" i="14"/>
  <c r="F90" i="14" s="1"/>
  <c r="E91" i="14"/>
  <c r="E90" i="14" s="1"/>
  <c r="D91" i="14"/>
  <c r="C91" i="14" s="1"/>
  <c r="G91" i="14" s="1"/>
  <c r="C89" i="14"/>
  <c r="G89" i="14" s="1"/>
  <c r="F88" i="14"/>
  <c r="F87" i="14" s="1"/>
  <c r="F86" i="14" s="1"/>
  <c r="E88" i="14"/>
  <c r="E87" i="14" s="1"/>
  <c r="E86" i="14" s="1"/>
  <c r="D88" i="14"/>
  <c r="C88" i="14" s="1"/>
  <c r="G88" i="14" s="1"/>
  <c r="C85" i="14"/>
  <c r="G85" i="14" s="1"/>
  <c r="F84" i="14"/>
  <c r="E84" i="14"/>
  <c r="D84" i="14"/>
  <c r="C83" i="14"/>
  <c r="G83" i="14" s="1"/>
  <c r="F81" i="14"/>
  <c r="E81" i="14"/>
  <c r="D81" i="14"/>
  <c r="C78" i="14"/>
  <c r="G78" i="14" s="1"/>
  <c r="C77" i="14"/>
  <c r="G77" i="14" s="1"/>
  <c r="C74" i="14"/>
  <c r="G74" i="14" s="1"/>
  <c r="C73" i="14"/>
  <c r="G73" i="14" s="1"/>
  <c r="C72" i="14"/>
  <c r="G72" i="14" s="1"/>
  <c r="C71" i="14"/>
  <c r="G71" i="14" s="1"/>
  <c r="F70" i="14"/>
  <c r="E70" i="14"/>
  <c r="D70" i="14"/>
  <c r="C69" i="14"/>
  <c r="G69" i="14" s="1"/>
  <c r="F68" i="14"/>
  <c r="E68" i="14"/>
  <c r="D68" i="14"/>
  <c r="C68" i="14" s="1"/>
  <c r="G68" i="14" s="1"/>
  <c r="C67" i="14"/>
  <c r="G67" i="14" s="1"/>
  <c r="C66" i="14"/>
  <c r="G66" i="14" s="1"/>
  <c r="C65" i="14"/>
  <c r="G65" i="14" s="1"/>
  <c r="F64" i="14"/>
  <c r="F63" i="14" s="1"/>
  <c r="E64" i="14"/>
  <c r="D64" i="14"/>
  <c r="C61" i="14"/>
  <c r="G61" i="14" s="1"/>
  <c r="C60" i="14"/>
  <c r="G60" i="14" s="1"/>
  <c r="C58" i="14"/>
  <c r="G58" i="14" s="1"/>
  <c r="F57" i="14"/>
  <c r="E57" i="14"/>
  <c r="D57" i="14"/>
  <c r="C54" i="14"/>
  <c r="G54" i="14" s="1"/>
  <c r="C53" i="14"/>
  <c r="G53" i="14" s="1"/>
  <c r="C52" i="14"/>
  <c r="G52" i="14" s="1"/>
  <c r="C51" i="14"/>
  <c r="G51" i="14" s="1"/>
  <c r="C50" i="14"/>
  <c r="G50" i="14" s="1"/>
  <c r="C49" i="14"/>
  <c r="G49" i="14" s="1"/>
  <c r="C48" i="14"/>
  <c r="G48" i="14" s="1"/>
  <c r="F47" i="14"/>
  <c r="E47" i="14"/>
  <c r="D47" i="14"/>
  <c r="C46" i="14"/>
  <c r="G46" i="14" s="1"/>
  <c r="F45" i="14"/>
  <c r="E45" i="14"/>
  <c r="D45" i="14"/>
  <c r="C44" i="14"/>
  <c r="G44" i="14" s="1"/>
  <c r="C43" i="14"/>
  <c r="G43" i="14" s="1"/>
  <c r="C42" i="14"/>
  <c r="G42" i="14" s="1"/>
  <c r="C41" i="14"/>
  <c r="G41" i="14" s="1"/>
  <c r="C40" i="14"/>
  <c r="G40" i="14" s="1"/>
  <c r="C39" i="14"/>
  <c r="G39" i="14" s="1"/>
  <c r="C38" i="14"/>
  <c r="G38" i="14" s="1"/>
  <c r="C37" i="14"/>
  <c r="G37" i="14" s="1"/>
  <c r="C36" i="14"/>
  <c r="G36" i="14" s="1"/>
  <c r="C35" i="14"/>
  <c r="G35" i="14" s="1"/>
  <c r="F34" i="14"/>
  <c r="E34" i="14"/>
  <c r="D34" i="14"/>
  <c r="C32" i="14"/>
  <c r="G32" i="14" s="1"/>
  <c r="C31" i="14"/>
  <c r="G31" i="14" s="1"/>
  <c r="F30" i="14"/>
  <c r="E30" i="14"/>
  <c r="D30" i="14"/>
  <c r="C29" i="14"/>
  <c r="G29" i="14" s="1"/>
  <c r="F28" i="14"/>
  <c r="F27" i="14"/>
  <c r="E28" i="14"/>
  <c r="D28" i="14"/>
  <c r="C26" i="14"/>
  <c r="G26" i="14" s="1"/>
  <c r="F25" i="14"/>
  <c r="E25" i="14"/>
  <c r="D25" i="14"/>
  <c r="C24" i="14"/>
  <c r="G24" i="14" s="1"/>
  <c r="F23" i="14"/>
  <c r="F22" i="14" s="1"/>
  <c r="E23" i="14"/>
  <c r="E22" i="14" s="1"/>
  <c r="D23" i="14"/>
  <c r="C21" i="14"/>
  <c r="G21" i="14" s="1"/>
  <c r="F20" i="14"/>
  <c r="E20" i="14"/>
  <c r="D20" i="14"/>
  <c r="C19" i="14"/>
  <c r="G19" i="14" s="1"/>
  <c r="C18" i="14"/>
  <c r="G18" i="14" s="1"/>
  <c r="C17" i="14"/>
  <c r="G17" i="14" s="1"/>
  <c r="C16" i="14"/>
  <c r="G16" i="14" s="1"/>
  <c r="F15" i="14"/>
  <c r="E15" i="14"/>
  <c r="E42" i="1"/>
  <c r="J42" i="1"/>
  <c r="E79" i="1"/>
  <c r="J79" i="1"/>
  <c r="E43" i="1"/>
  <c r="J43" i="1"/>
  <c r="J96" i="1"/>
  <c r="E60" i="1"/>
  <c r="J60" i="1"/>
  <c r="P60" i="1" s="1"/>
  <c r="E21" i="1"/>
  <c r="J21" i="1"/>
  <c r="E20" i="1"/>
  <c r="J20" i="1"/>
  <c r="J61" i="1"/>
  <c r="P61" i="1" s="1"/>
  <c r="E61" i="1"/>
  <c r="J33" i="1"/>
  <c r="E33" i="1"/>
  <c r="O102" i="1"/>
  <c r="O101" i="1" s="1"/>
  <c r="N102" i="1"/>
  <c r="N101" i="1" s="1"/>
  <c r="M102" i="1"/>
  <c r="M101" i="1" s="1"/>
  <c r="L102" i="1"/>
  <c r="L101" i="1" s="1"/>
  <c r="K102" i="1"/>
  <c r="K101" i="1" s="1"/>
  <c r="G102" i="1"/>
  <c r="G101" i="1" s="1"/>
  <c r="H102" i="1"/>
  <c r="H101" i="1" s="1"/>
  <c r="I102" i="1"/>
  <c r="I101" i="1" s="1"/>
  <c r="F102" i="1"/>
  <c r="F101" i="1" s="1"/>
  <c r="J104" i="1"/>
  <c r="J105" i="1"/>
  <c r="J106" i="1"/>
  <c r="E105" i="1"/>
  <c r="P104" i="1"/>
  <c r="L28" i="1"/>
  <c r="L27" i="1" s="1"/>
  <c r="M28" i="1"/>
  <c r="M27" i="1" s="1"/>
  <c r="N28" i="1"/>
  <c r="N27" i="1" s="1"/>
  <c r="O28" i="1"/>
  <c r="O27" i="1" s="1"/>
  <c r="K28" i="1"/>
  <c r="K27" i="1" s="1"/>
  <c r="J27" i="1" s="1"/>
  <c r="E83" i="1"/>
  <c r="J83" i="1"/>
  <c r="E19" i="1"/>
  <c r="J19" i="1"/>
  <c r="P19" i="1" s="1"/>
  <c r="E23" i="1"/>
  <c r="J23" i="1"/>
  <c r="E66" i="1"/>
  <c r="J66" i="1"/>
  <c r="J17" i="1"/>
  <c r="P17" i="1" s="1"/>
  <c r="J18" i="1"/>
  <c r="E17" i="1"/>
  <c r="E106" i="1"/>
  <c r="E14" i="7"/>
  <c r="E13" i="7" s="1"/>
  <c r="E17" i="7" s="1"/>
  <c r="F14" i="7"/>
  <c r="F13" i="7" s="1"/>
  <c r="F17" i="7" s="1"/>
  <c r="F22" i="7"/>
  <c r="E22" i="7"/>
  <c r="D22" i="7"/>
  <c r="C22" i="7" s="1"/>
  <c r="F21" i="7"/>
  <c r="F20" i="7" s="1"/>
  <c r="F19" i="7" s="1"/>
  <c r="F23" i="7" s="1"/>
  <c r="E21" i="7"/>
  <c r="D21" i="7"/>
  <c r="C16" i="7"/>
  <c r="C15" i="7"/>
  <c r="D14" i="7"/>
  <c r="D13" i="7" s="1"/>
  <c r="J15" i="1"/>
  <c r="J86" i="1"/>
  <c r="O85" i="1"/>
  <c r="O84" i="1" s="1"/>
  <c r="N85" i="1"/>
  <c r="N84" i="1" s="1"/>
  <c r="M85" i="1"/>
  <c r="M84" i="1" s="1"/>
  <c r="L85" i="1"/>
  <c r="K85" i="1"/>
  <c r="K84" i="1" s="1"/>
  <c r="G85" i="1"/>
  <c r="G84" i="1" s="1"/>
  <c r="H85" i="1"/>
  <c r="H84" i="1" s="1"/>
  <c r="I85" i="1"/>
  <c r="I84" i="1" s="1"/>
  <c r="J103" i="1"/>
  <c r="J100" i="1"/>
  <c r="J98" i="1"/>
  <c r="J97" i="1"/>
  <c r="J95" i="1"/>
  <c r="J87" i="1"/>
  <c r="J82" i="1"/>
  <c r="J78" i="1"/>
  <c r="J77" i="1"/>
  <c r="J75" i="1"/>
  <c r="J74" i="1"/>
  <c r="J73" i="1"/>
  <c r="J72" i="1"/>
  <c r="J71" i="1"/>
  <c r="J70" i="1"/>
  <c r="J69" i="1"/>
  <c r="P69" i="1" s="1"/>
  <c r="J68" i="1"/>
  <c r="J67" i="1"/>
  <c r="J65" i="1"/>
  <c r="J64" i="1"/>
  <c r="J63" i="1"/>
  <c r="J62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0" i="1"/>
  <c r="P40" i="1" s="1"/>
  <c r="J39" i="1"/>
  <c r="J38" i="1"/>
  <c r="J37" i="1"/>
  <c r="J36" i="1"/>
  <c r="J35" i="1"/>
  <c r="J34" i="1"/>
  <c r="J32" i="1"/>
  <c r="J31" i="1"/>
  <c r="J30" i="1"/>
  <c r="J29" i="1"/>
  <c r="J16" i="1"/>
  <c r="J22" i="1"/>
  <c r="J24" i="1"/>
  <c r="J25" i="1"/>
  <c r="J26" i="1"/>
  <c r="E45" i="1"/>
  <c r="F14" i="1"/>
  <c r="F13" i="1" s="1"/>
  <c r="F28" i="1"/>
  <c r="L14" i="1"/>
  <c r="L13" i="1" s="1"/>
  <c r="M14" i="1"/>
  <c r="M13" i="1" s="1"/>
  <c r="N14" i="1"/>
  <c r="N13" i="1" s="1"/>
  <c r="O14" i="1"/>
  <c r="O13" i="1" s="1"/>
  <c r="K14" i="1"/>
  <c r="J14" i="1" s="1"/>
  <c r="G14" i="1"/>
  <c r="H14" i="1"/>
  <c r="H13" i="1" s="1"/>
  <c r="I14" i="1"/>
  <c r="I13" i="1" s="1"/>
  <c r="E15" i="1"/>
  <c r="E89" i="1"/>
  <c r="E18" i="1"/>
  <c r="E95" i="1"/>
  <c r="E96" i="1"/>
  <c r="E97" i="1"/>
  <c r="E30" i="1"/>
  <c r="E31" i="1"/>
  <c r="E32" i="1"/>
  <c r="E34" i="1"/>
  <c r="E35" i="1"/>
  <c r="E36" i="1"/>
  <c r="E37" i="1"/>
  <c r="E38" i="1"/>
  <c r="E39" i="1"/>
  <c r="E40" i="1"/>
  <c r="E44" i="1"/>
  <c r="E46" i="1"/>
  <c r="P46" i="1" s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2" i="1"/>
  <c r="E63" i="1"/>
  <c r="E64" i="1"/>
  <c r="E65" i="1"/>
  <c r="E67" i="1"/>
  <c r="E68" i="1"/>
  <c r="E69" i="1"/>
  <c r="E70" i="1"/>
  <c r="E71" i="1"/>
  <c r="E72" i="1"/>
  <c r="E73" i="1"/>
  <c r="E74" i="1"/>
  <c r="E75" i="1"/>
  <c r="E77" i="1"/>
  <c r="E78" i="1"/>
  <c r="E82" i="1"/>
  <c r="E16" i="1"/>
  <c r="E87" i="1"/>
  <c r="E22" i="1"/>
  <c r="E98" i="1"/>
  <c r="E24" i="1"/>
  <c r="E25" i="1"/>
  <c r="E26" i="1"/>
  <c r="E100" i="1"/>
  <c r="E103" i="1"/>
  <c r="E86" i="1"/>
  <c r="E29" i="1"/>
  <c r="G28" i="1"/>
  <c r="G27" i="1" s="1"/>
  <c r="H28" i="1"/>
  <c r="H27" i="1" s="1"/>
  <c r="I28" i="1"/>
  <c r="I27" i="1" s="1"/>
  <c r="G13" i="1"/>
  <c r="P79" i="1"/>
  <c r="P71" i="1"/>
  <c r="P35" i="1"/>
  <c r="P94" i="1"/>
  <c r="P91" i="1"/>
  <c r="C34" i="14"/>
  <c r="G34" i="14" s="1"/>
  <c r="P49" i="1"/>
  <c r="P87" i="1"/>
  <c r="F56" i="14"/>
  <c r="P41" i="1"/>
  <c r="C21" i="7"/>
  <c r="P32" i="1"/>
  <c r="L84" i="1"/>
  <c r="P103" i="1"/>
  <c r="P26" i="1"/>
  <c r="F27" i="1"/>
  <c r="E27" i="1" s="1"/>
  <c r="D56" i="14"/>
  <c r="P23" i="1" l="1"/>
  <c r="P83" i="1"/>
  <c r="J101" i="1"/>
  <c r="P42" i="1"/>
  <c r="D27" i="14"/>
  <c r="F95" i="14"/>
  <c r="F94" i="14" s="1"/>
  <c r="E27" i="14"/>
  <c r="C27" i="14" s="1"/>
  <c r="G27" i="14" s="1"/>
  <c r="C57" i="14"/>
  <c r="G57" i="14" s="1"/>
  <c r="C106" i="14"/>
  <c r="D14" i="14"/>
  <c r="D95" i="14"/>
  <c r="D94" i="14" s="1"/>
  <c r="E56" i="14"/>
  <c r="D90" i="14"/>
  <c r="D87" i="14" s="1"/>
  <c r="D86" i="14" s="1"/>
  <c r="C86" i="14" s="1"/>
  <c r="G86" i="14" s="1"/>
  <c r="C64" i="14"/>
  <c r="G64" i="14" s="1"/>
  <c r="C84" i="14"/>
  <c r="G84" i="14" s="1"/>
  <c r="G106" i="14"/>
  <c r="C56" i="14"/>
  <c r="G56" i="14" s="1"/>
  <c r="C75" i="14"/>
  <c r="G75" i="14" s="1"/>
  <c r="C30" i="14"/>
  <c r="G30" i="14" s="1"/>
  <c r="C25" i="14"/>
  <c r="G25" i="14" s="1"/>
  <c r="C45" i="14"/>
  <c r="G45" i="14" s="1"/>
  <c r="F33" i="14"/>
  <c r="E95" i="14"/>
  <c r="E94" i="14" s="1"/>
  <c r="C98" i="14"/>
  <c r="G98" i="14" s="1"/>
  <c r="P29" i="1"/>
  <c r="Q29" i="1"/>
  <c r="Q103" i="1"/>
  <c r="Q26" i="1"/>
  <c r="P24" i="1"/>
  <c r="Q24" i="1"/>
  <c r="P16" i="1"/>
  <c r="Q16" i="1" s="1"/>
  <c r="P73" i="1"/>
  <c r="Q73" i="1" s="1"/>
  <c r="Q71" i="1"/>
  <c r="Q69" i="1"/>
  <c r="P67" i="1"/>
  <c r="Q67" i="1" s="1"/>
  <c r="P64" i="1"/>
  <c r="Q64" i="1" s="1"/>
  <c r="P56" i="1"/>
  <c r="Q56" i="1" s="1"/>
  <c r="P54" i="1"/>
  <c r="Q54" i="1" s="1"/>
  <c r="P48" i="1"/>
  <c r="Q48" i="1" s="1"/>
  <c r="Q46" i="1"/>
  <c r="Q40" i="1"/>
  <c r="P34" i="1"/>
  <c r="Q34" i="1" s="1"/>
  <c r="P97" i="1"/>
  <c r="Q97" i="1" s="1"/>
  <c r="P45" i="1"/>
  <c r="Q45" i="1"/>
  <c r="P106" i="1"/>
  <c r="Q106" i="1" s="1"/>
  <c r="P105" i="1"/>
  <c r="Q105" i="1"/>
  <c r="P20" i="1"/>
  <c r="Q20" i="1" s="1"/>
  <c r="Q60" i="1"/>
  <c r="Q94" i="1"/>
  <c r="Q91" i="1"/>
  <c r="Q99" i="1"/>
  <c r="P100" i="1"/>
  <c r="Q100" i="1"/>
  <c r="Q87" i="1"/>
  <c r="Q49" i="1"/>
  <c r="P39" i="1"/>
  <c r="Q39" i="1" s="1"/>
  <c r="P37" i="1"/>
  <c r="Q37" i="1" s="1"/>
  <c r="Q35" i="1"/>
  <c r="Q32" i="1"/>
  <c r="P30" i="1"/>
  <c r="Q30" i="1" s="1"/>
  <c r="P96" i="1"/>
  <c r="Q96" i="1" s="1"/>
  <c r="Q17" i="1"/>
  <c r="Q23" i="1"/>
  <c r="Q19" i="1"/>
  <c r="Q83" i="1"/>
  <c r="Q104" i="1"/>
  <c r="Q61" i="1"/>
  <c r="Q79" i="1"/>
  <c r="Q42" i="1"/>
  <c r="Q41" i="1"/>
  <c r="P92" i="1"/>
  <c r="Q92" i="1"/>
  <c r="P90" i="1"/>
  <c r="Q90" i="1"/>
  <c r="P80" i="1"/>
  <c r="Q80" i="1" s="1"/>
  <c r="H55" i="17"/>
  <c r="K50" i="17"/>
  <c r="G49" i="17"/>
  <c r="K49" i="17" s="1"/>
  <c r="D60" i="8"/>
  <c r="P36" i="1"/>
  <c r="Q36" i="1" s="1"/>
  <c r="J85" i="1"/>
  <c r="P25" i="1"/>
  <c r="Q25" i="1" s="1"/>
  <c r="P70" i="1"/>
  <c r="Q70" i="1" s="1"/>
  <c r="P68" i="1"/>
  <c r="Q68" i="1" s="1"/>
  <c r="P47" i="1"/>
  <c r="Q47" i="1" s="1"/>
  <c r="P50" i="1"/>
  <c r="Q50" i="1" s="1"/>
  <c r="P58" i="1"/>
  <c r="Q58" i="1" s="1"/>
  <c r="P75" i="1"/>
  <c r="Q75" i="1" s="1"/>
  <c r="P76" i="1"/>
  <c r="Q76" i="1" s="1"/>
  <c r="P93" i="1"/>
  <c r="Q93" i="1" s="1"/>
  <c r="P51" i="1"/>
  <c r="Q51" i="1" s="1"/>
  <c r="P78" i="1"/>
  <c r="Q78" i="1" s="1"/>
  <c r="P52" i="1"/>
  <c r="Q52" i="1" s="1"/>
  <c r="P62" i="1"/>
  <c r="Q62" i="1" s="1"/>
  <c r="P18" i="1"/>
  <c r="Q18" i="1" s="1"/>
  <c r="P15" i="1"/>
  <c r="Q15" i="1" s="1"/>
  <c r="D20" i="7"/>
  <c r="D19" i="7" s="1"/>
  <c r="D23" i="7" s="1"/>
  <c r="C13" i="7"/>
  <c r="C17" i="7" s="1"/>
  <c r="E20" i="7"/>
  <c r="E19" i="7" s="1"/>
  <c r="E23" i="7" s="1"/>
  <c r="C14" i="7"/>
  <c r="D33" i="14"/>
  <c r="C76" i="14"/>
  <c r="G76" i="14" s="1"/>
  <c r="C28" i="14"/>
  <c r="G28" i="14" s="1"/>
  <c r="E14" i="14"/>
  <c r="E13" i="14" s="1"/>
  <c r="C20" i="14"/>
  <c r="G20" i="14" s="1"/>
  <c r="F14" i="14"/>
  <c r="F13" i="14" s="1"/>
  <c r="C47" i="14"/>
  <c r="G47" i="14" s="1"/>
  <c r="E63" i="14"/>
  <c r="D63" i="14"/>
  <c r="E80" i="14"/>
  <c r="D80" i="14"/>
  <c r="F80" i="14"/>
  <c r="F55" i="14" s="1"/>
  <c r="F93" i="14" s="1"/>
  <c r="F114" i="14" s="1"/>
  <c r="C104" i="14"/>
  <c r="G104" i="14" s="1"/>
  <c r="E84" i="1"/>
  <c r="E28" i="1"/>
  <c r="J102" i="1"/>
  <c r="P44" i="1"/>
  <c r="Q44" i="1" s="1"/>
  <c r="P43" i="1"/>
  <c r="Q43" i="1" s="1"/>
  <c r="G107" i="1"/>
  <c r="I107" i="1"/>
  <c r="P22" i="1"/>
  <c r="Q22" i="1" s="1"/>
  <c r="P38" i="1"/>
  <c r="Q38" i="1" s="1"/>
  <c r="P95" i="1"/>
  <c r="Q95" i="1" s="1"/>
  <c r="J84" i="1"/>
  <c r="P66" i="1"/>
  <c r="Q66" i="1" s="1"/>
  <c r="P88" i="1"/>
  <c r="Q88" i="1" s="1"/>
  <c r="E14" i="1"/>
  <c r="N107" i="1"/>
  <c r="L107" i="1"/>
  <c r="E13" i="1"/>
  <c r="P55" i="1"/>
  <c r="Q55" i="1" s="1"/>
  <c r="P57" i="1"/>
  <c r="Q57" i="1" s="1"/>
  <c r="P59" i="1"/>
  <c r="Q59" i="1" s="1"/>
  <c r="P63" i="1"/>
  <c r="Q63" i="1" s="1"/>
  <c r="P65" i="1"/>
  <c r="Q65" i="1" s="1"/>
  <c r="P72" i="1"/>
  <c r="Q72" i="1" s="1"/>
  <c r="P74" i="1"/>
  <c r="Q74" i="1" s="1"/>
  <c r="P82" i="1"/>
  <c r="Q82" i="1" s="1"/>
  <c r="P98" i="1"/>
  <c r="Q98" i="1" s="1"/>
  <c r="M107" i="1"/>
  <c r="O107" i="1"/>
  <c r="H107" i="1"/>
  <c r="E102" i="1"/>
  <c r="P31" i="1"/>
  <c r="Q31" i="1" s="1"/>
  <c r="K13" i="1"/>
  <c r="P86" i="1"/>
  <c r="Q86" i="1" s="1"/>
  <c r="P33" i="1"/>
  <c r="Q33" i="1" s="1"/>
  <c r="E85" i="1"/>
  <c r="J28" i="1"/>
  <c r="P89" i="1"/>
  <c r="Q89" i="1" s="1"/>
  <c r="P27" i="1"/>
  <c r="Q27" i="1" s="1"/>
  <c r="D22" i="14"/>
  <c r="C23" i="14"/>
  <c r="G23" i="14" s="1"/>
  <c r="P81" i="1"/>
  <c r="Q81" i="1" s="1"/>
  <c r="F107" i="1"/>
  <c r="C81" i="14"/>
  <c r="G81" i="14" s="1"/>
  <c r="E33" i="14"/>
  <c r="C15" i="14"/>
  <c r="G15" i="14" s="1"/>
  <c r="D17" i="7"/>
  <c r="P21" i="1"/>
  <c r="Q21" i="1" s="1"/>
  <c r="P77" i="1"/>
  <c r="Q77" i="1" s="1"/>
  <c r="C70" i="14"/>
  <c r="G70" i="14" s="1"/>
  <c r="P53" i="1"/>
  <c r="Q53" i="1" s="1"/>
  <c r="C95" i="14" l="1"/>
  <c r="G95" i="14" s="1"/>
  <c r="C63" i="14"/>
  <c r="G63" i="14" s="1"/>
  <c r="C20" i="7"/>
  <c r="C90" i="14"/>
  <c r="G90" i="14" s="1"/>
  <c r="C87" i="14"/>
  <c r="G87" i="14" s="1"/>
  <c r="C14" i="14"/>
  <c r="G14" i="14" s="1"/>
  <c r="C33" i="14"/>
  <c r="G33" i="14" s="1"/>
  <c r="C94" i="14"/>
  <c r="G94" i="14" s="1"/>
  <c r="C80" i="14"/>
  <c r="G80" i="14" s="1"/>
  <c r="D55" i="14"/>
  <c r="P14" i="1"/>
  <c r="Q14" i="1" s="1"/>
  <c r="Q28" i="1"/>
  <c r="G55" i="17"/>
  <c r="K55" i="17" s="1"/>
  <c r="P84" i="1"/>
  <c r="Q84" i="1" s="1"/>
  <c r="C19" i="7"/>
  <c r="C23" i="7" s="1"/>
  <c r="E55" i="14"/>
  <c r="E93" i="14" s="1"/>
  <c r="E114" i="14" s="1"/>
  <c r="P28" i="1"/>
  <c r="J13" i="1"/>
  <c r="K107" i="1"/>
  <c r="J107" i="1" s="1"/>
  <c r="E101" i="1"/>
  <c r="P102" i="1"/>
  <c r="Q102" i="1" s="1"/>
  <c r="P85" i="1"/>
  <c r="Q85" i="1" s="1"/>
  <c r="C22" i="14"/>
  <c r="G22" i="14" s="1"/>
  <c r="D13" i="14"/>
  <c r="E107" i="1" l="1"/>
  <c r="C55" i="14"/>
  <c r="G55" i="14" s="1"/>
  <c r="P101" i="1"/>
  <c r="Q101" i="1" s="1"/>
  <c r="P13" i="1"/>
  <c r="C13" i="14"/>
  <c r="G13" i="14" s="1"/>
  <c r="D93" i="14"/>
  <c r="P107" i="1" l="1"/>
  <c r="Q107" i="1" s="1"/>
  <c r="Q13" i="1"/>
  <c r="C93" i="14"/>
  <c r="D114" i="14"/>
  <c r="C114" i="14" s="1"/>
  <c r="G114" i="14" s="1"/>
  <c r="P112" i="1" l="1"/>
</calcChain>
</file>

<file path=xl/sharedStrings.xml><?xml version="1.0" encoding="utf-8"?>
<sst xmlns="http://schemas.openxmlformats.org/spreadsheetml/2006/main" count="857" uniqueCount="519">
  <si>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</si>
  <si>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</si>
  <si>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</si>
  <si>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</si>
  <si>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</si>
  <si>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</si>
  <si>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</si>
  <si>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</si>
  <si>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</si>
  <si>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</si>
  <si>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</si>
  <si>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 сиріт, дітей, позбавлених батьківського піклування, осіб з їх числа за рахунок відповідної субвенції з державного бюджету</t>
  </si>
  <si>
    <t>Додаток 3</t>
  </si>
  <si>
    <t>0617325</t>
  </si>
  <si>
    <t xml:space="preserve">Будівництво споруд, установ та закладів фізичної культури та спорту </t>
  </si>
  <si>
    <t>1216011</t>
  </si>
  <si>
    <t>1217330</t>
  </si>
  <si>
    <t>Експлуатація та технічне обслуговування житлового фонду</t>
  </si>
  <si>
    <t xml:space="preserve">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 </t>
  </si>
  <si>
    <t>Інші заходи у сфері сільського господарства</t>
  </si>
  <si>
    <t>1218230</t>
  </si>
  <si>
    <t>до рішення сесії селищної ради VIII скликання</t>
  </si>
  <si>
    <t xml:space="preserve">до рішення сесії селищної ради VIII скликання </t>
  </si>
  <si>
    <t>до рішення сесії селищної ради  VIII скликання</t>
  </si>
  <si>
    <t>0610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</si>
  <si>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</si>
  <si>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0611172</t>
  </si>
  <si>
    <t xml:space="preserve">Виконання  заходів в рамках реалізації програми "Спроможна школа для кращих результатів" за рахунок субвенції з державного бюджету місцевим бюджетам 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</si>
  <si>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</t>
  </si>
  <si>
    <t xml:space="preserve">Інша діяльність пов'язана із експлуатацією об'єктів житлово-комунального господарства </t>
  </si>
  <si>
    <t>Будівництво установ та закладів культури</t>
  </si>
  <si>
    <t>0617324</t>
  </si>
  <si>
    <t>Субвенція з державного бюджету місцевим бюджетам на реалізацію програми "Спроможна школа для кращих результатів"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</si>
  <si>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</si>
  <si>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</si>
  <si>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</si>
  <si>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</si>
  <si>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</si>
  <si>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</si>
  <si>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</si>
  <si>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</si>
  <si>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</si>
  <si>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</si>
  <si>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</si>
  <si>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</si>
  <si>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</si>
  <si>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</si>
  <si>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</si>
  <si>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</si>
  <si>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</si>
  <si>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</si>
  <si>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</si>
  <si>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</si>
  <si>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</si>
  <si>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</si>
  <si>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</si>
  <si>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</si>
  <si>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</si>
  <si>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</si>
  <si>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</si>
  <si>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</si>
  <si>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</si>
  <si>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</si>
  <si>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</si>
  <si>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</si>
  <si>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</si>
  <si>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</si>
  <si>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</si>
  <si>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</si>
  <si>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</si>
  <si>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</si>
  <si>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</si>
  <si>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</si>
  <si>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</si>
  <si>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</si>
  <si>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</si>
  <si>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</si>
  <si>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</si>
  <si>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</si>
  <si>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</si>
  <si>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</si>
  <si>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</si>
  <si>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</si>
  <si>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</si>
  <si>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</si>
  <si>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</si>
  <si>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</si>
  <si>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</si>
  <si>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</si>
  <si>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</si>
  <si>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</si>
  <si>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</si>
  <si>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</si>
  <si>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</si>
  <si>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</si>
  <si>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</si>
  <si>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</si>
  <si>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</si>
  <si>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</si>
  <si>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</si>
  <si>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</si>
  <si>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</si>
  <si>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</si>
  <si>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</si>
  <si>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</si>
  <si>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</si>
  <si>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</si>
  <si>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</si>
  <si>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</si>
  <si>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</si>
  <si>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</si>
  <si>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</si>
  <si>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</si>
  <si>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</si>
  <si>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</si>
  <si>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</si>
  <si>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</si>
  <si>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</si>
  <si>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</si>
  <si>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</si>
  <si>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</si>
  <si>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</si>
  <si>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</si>
  <si>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</si>
  <si>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</si>
  <si>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</si>
  <si>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</si>
  <si>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</si>
  <si>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</si>
  <si>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</si>
  <si>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</si>
  <si>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</si>
  <si>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</si>
  <si>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</si>
  <si>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</si>
  <si>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</si>
  <si>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</si>
  <si>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</si>
  <si>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</si>
  <si>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</si>
  <si>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</si>
  <si>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</si>
  <si>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</si>
  <si>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</si>
  <si>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</si>
  <si>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</si>
  <si>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</si>
  <si>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</si>
  <si>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</si>
  <si>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</si>
  <si>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</si>
  <si>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</si>
  <si>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</si>
  <si>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</si>
  <si>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</si>
  <si>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</si>
  <si>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</si>
  <si>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</si>
  <si>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</si>
  <si>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</si>
  <si>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</si>
  <si>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</si>
  <si>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</si>
  <si>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</si>
  <si>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</si>
  <si>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</si>
  <si>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</si>
  <si>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</si>
  <si>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</si>
  <si>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</si>
  <si>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</si>
  <si>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</si>
  <si>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</si>
  <si>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</si>
  <si>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</si>
  <si>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</si>
  <si>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</si>
  <si>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</si>
  <si>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</si>
  <si>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</si>
  <si>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</si>
  <si>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</si>
  <si>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</si>
  <si>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</si>
  <si>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</si>
  <si>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</si>
  <si>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</si>
  <si>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</si>
  <si>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</si>
  <si>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</si>
  <si>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</si>
  <si>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</si>
  <si>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</si>
  <si>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</si>
  <si>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</si>
  <si>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</si>
  <si>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</si>
  <si>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</si>
  <si>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</si>
  <si>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</si>
  <si>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</si>
  <si>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</si>
  <si>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</si>
  <si>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</si>
  <si>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</si>
  <si>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</si>
  <si>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</si>
  <si>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</si>
  <si>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</si>
  <si>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</si>
  <si>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</si>
  <si>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</si>
  <si>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</si>
  <si>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</si>
  <si>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</si>
  <si>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</si>
  <si>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</si>
  <si>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</si>
  <si>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</si>
  <si>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</si>
  <si>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</si>
  <si>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</si>
  <si>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</si>
  <si>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</si>
  <si>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</si>
  <si>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</si>
  <si>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</si>
  <si>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</si>
  <si>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</si>
  <si>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</si>
  <si>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</si>
  <si>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</si>
  <si>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</si>
  <si>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</si>
  <si>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</si>
  <si>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</si>
  <si>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</si>
  <si>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</si>
  <si>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</si>
  <si>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</si>
  <si>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</si>
  <si>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</si>
  <si>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</si>
  <si>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</si>
  <si>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</si>
  <si>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</si>
  <si>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</si>
  <si>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</si>
  <si>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Секретар селищної ради</t>
  </si>
  <si>
    <t>Ігор КРИВОНОГОВ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</si>
  <si>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</si>
  <si>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</si>
  <si>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</si>
  <si>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</si>
  <si>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</si>
  <si>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</si>
  <si>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</si>
  <si>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</si>
  <si>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</si>
  <si>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</si>
  <si>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Усього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</si>
  <si>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</si>
  <si>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</si>
  <si>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</si>
  <si>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</si>
  <si>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</si>
  <si>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</si>
  <si>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</si>
  <si>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</si>
  <si>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</si>
  <si>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</si>
  <si>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</si>
  <si>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</si>
  <si>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</si>
  <si>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</si>
  <si>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</si>
  <si>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</si>
  <si>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</si>
  <si>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</si>
  <si>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</si>
  <si>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</si>
  <si>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</si>
  <si>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</si>
  <si>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</si>
  <si>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</si>
  <si>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</si>
  <si>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 xml:space="preserve">(код бюджету) </t>
  </si>
  <si>
    <t>1. Показники міжбюджетних трансфертів з інших бюджетів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</si>
  <si>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</si>
  <si>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</si>
  <si>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</si>
  <si>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</si>
  <si>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</si>
  <si>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</si>
  <si>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</si>
  <si>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</si>
  <si>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</si>
  <si>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</si>
  <si>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</si>
  <si>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</si>
  <si>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</si>
  <si>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</si>
  <si>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</si>
  <si>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</si>
  <si>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0617322</t>
  </si>
  <si>
    <t>7322</t>
  </si>
  <si>
    <t xml:space="preserve">Будівництво медичних  установ та закладів </t>
  </si>
  <si>
    <t>0116017</t>
  </si>
  <si>
    <t>Інша діяльність пов"язана з експлуатацією об"єктів житлово-комунального господарства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</si>
  <si>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</si>
  <si>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</si>
  <si>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</si>
  <si>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</si>
  <si>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Інші субвенції з місцевого бюджету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</si>
  <si>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</si>
  <si>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</si>
  <si>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</si>
  <si>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</si>
  <si>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</si>
  <si>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</si>
  <si>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</si>
  <si>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</si>
  <si>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3719770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</si>
  <si>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</si>
  <si>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0611061</t>
  </si>
  <si>
    <t>1061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</si>
  <si>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</si>
  <si>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</si>
  <si>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</si>
  <si>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</si>
  <si>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</si>
  <si>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</si>
  <si>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</si>
  <si>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</si>
  <si>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</si>
  <si>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</si>
  <si>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 /або насильства за ознакою статі</t>
  </si>
  <si>
    <t>0613124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</si>
  <si>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</si>
  <si>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</si>
  <si>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</si>
  <si>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0611182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</si>
  <si>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</si>
  <si>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</si>
  <si>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</si>
  <si>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</si>
  <si>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</si>
  <si>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>Управління гуманітарної політики Новотроїцької селищної ради</t>
  </si>
  <si>
    <t>Надання позашкільної освіти закладами позашкільними  освіти, заходи із позашкільної роботи з дітьми</t>
  </si>
  <si>
    <t>Програми і централізовані заходи у боротьбі із туберкульозом</t>
  </si>
  <si>
    <t>3763</t>
  </si>
  <si>
    <t>Інші програми та заходи у сфері охорони здоровя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</si>
  <si>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</si>
  <si>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</si>
  <si>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</si>
  <si>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</si>
  <si>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</si>
  <si>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</si>
  <si>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</si>
  <si>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>0617323</t>
  </si>
  <si>
    <t>7323</t>
  </si>
  <si>
    <t>Будівництво установ та закладів соціальної сфери</t>
  </si>
  <si>
    <t>0611181</t>
  </si>
  <si>
    <t>Співфінансування  що реалізуються за рахунок субвенції з дежавного бюджету місцевим бюджетам  на забезпечення якісної, сучасної та доступної загальної середньої освіти «Нова українська школа»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</si>
  <si>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</si>
  <si>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</si>
  <si>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</si>
  <si>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</si>
  <si>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</si>
  <si>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</si>
  <si>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</si>
  <si>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</si>
  <si>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</si>
  <si>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</si>
  <si>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</si>
  <si>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</si>
  <si>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</si>
  <si>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</si>
  <si>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</si>
  <si>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</si>
  <si>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</si>
  <si>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</si>
  <si>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</si>
  <si>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</si>
  <si>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</si>
  <si>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</si>
  <si>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</si>
  <si>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</si>
  <si>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</si>
  <si>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</si>
  <si>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</si>
  <si>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</si>
  <si>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</si>
  <si>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</si>
  <si>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</si>
  <si>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</si>
  <si>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</si>
  <si>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</si>
  <si>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</si>
  <si>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</si>
  <si>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</si>
  <si>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</si>
  <si>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</si>
  <si>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</si>
  <si>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</si>
  <si>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</si>
  <si>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</si>
  <si>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</si>
  <si>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</si>
  <si>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</si>
  <si>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</si>
  <si>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</si>
  <si>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</si>
  <si>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</si>
  <si>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</si>
  <si>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</si>
  <si>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</si>
  <si>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</si>
  <si>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</si>
  <si>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</si>
  <si>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</si>
  <si>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</si>
  <si>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</si>
  <si>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</si>
  <si>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</si>
  <si>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</si>
  <si>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</si>
  <si>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</si>
  <si>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</si>
  <si>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</si>
  <si>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</si>
  <si>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</si>
  <si>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</si>
  <si>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</si>
  <si>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</si>
  <si>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</si>
  <si>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</si>
  <si>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</si>
  <si>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</si>
  <si>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</si>
  <si>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</si>
  <si>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</si>
  <si>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Зміни до додатку 1 "Доходи_x000D_"
 бюджету Новотроїцької селищної територіальної громади на 2022 рік"  рішення ХХІІ сесії селищної ради VIII скликання від 22 грудня 2021 року № 1237</t>
  </si>
  <si>
    <t>Зміни до додатку 2 "Фінансування бюджету Новотроїцької селищної територіальної громади на 2022 рік"  рішення ХХІІ сесії селищної ради VIII скликання від 22 грудня 2021 року № 1237</t>
  </si>
  <si>
    <t>Зміни до додатку 3 "Розподіл видатків бюджету Новотроїцької селищної територіальної громади на 2022 рік"  рішення ХХІІ сесії селищної ради VIII скликання від 22 грудня 2021 року № 1237</t>
  </si>
  <si>
    <t>Зміни до додатку 5 "Міжбюджетні трансферти на 2022 рік"  рішення ХХІІ сесії селищної ради VIII скликання від 22 грудня 2021 року № 1237</t>
  </si>
  <si>
    <t>Будівництво інших обєктів комунальної власності</t>
  </si>
  <si>
    <t>21547000000</t>
  </si>
  <si>
    <t>Найменування головного розпорядника коштів 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</si>
  <si>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інвестиційного проекту</t>
  </si>
  <si>
    <t>Загальний період реалізації проекту
(рік початку і завершення)</t>
  </si>
  <si>
    <t>Загальна вартість проекту,
гривень</t>
  </si>
  <si>
    <t>Очікуваний рівень готовності проекту на кінець
2022 року,
%</t>
  </si>
  <si>
    <t>х</t>
  </si>
  <si>
    <t>Додаток 6 "Обсяги капітальних вкладень бюджету у розрізі інвестиційних проектів
у 2022 році"  рішення ХХІІ сесії селищної ради VIII скликання від 22 грудня 2021 року № 1237</t>
  </si>
  <si>
    <t>Будівництво адміністративної будівлі "Центр Дії" в смт Новотроїцьке Генічеського району Херсонської області</t>
  </si>
  <si>
    <t>2022-2023</t>
  </si>
  <si>
    <t>Обсяг капітальних вкладень бюджету всього,
гривень</t>
  </si>
  <si>
    <t>Обсяг капітальних вкладень бюджету
у 2022 році
гривень</t>
  </si>
  <si>
    <t xml:space="preserve"> Про Трудовий архів Новотроїцької селищної ради на 2022-2024 роки</t>
  </si>
  <si>
    <t>Рішення сесії селищної ради від 22.12.2021р. № 1220</t>
  </si>
  <si>
    <t>Програма соціально-правового захисту населення Новотроїцької селищної територіальної громади на 2022-2024 роки</t>
  </si>
  <si>
    <t>Рішення сесії селищної ради від 22.12.2021р. № 1219</t>
  </si>
  <si>
    <t>Програма розвитку освіти Новотроїцької селищної територіальної громади на 2022-2024 роки</t>
  </si>
  <si>
    <t>Рішення сесії селищної ради від 22.12.2021р. № 1221</t>
  </si>
  <si>
    <t>Програма розвитку та підтримки комунального некомерційного підприємства "Новотроїцька центральна лікарня" Новотротроїцької селищної ради Генічеського району Херсонської облаті на 2022-204 роки</t>
  </si>
  <si>
    <t>Рішення сесії селищної ради від 22.12.2021р. № 1224</t>
  </si>
  <si>
    <t>Програма розвитку та підтримки комунального некомерційного підприємства "Центр первинної медичної допомоги" Новотротроїцької селищної ради Генічеського району Херсонської облаті на 2022-204 роки</t>
  </si>
  <si>
    <t>Рішення сесії селищної ради від 22.12.2021р. № 1225</t>
  </si>
  <si>
    <t>Програма боротьби з онкологічними захворюваннями на 2021-2023 роки</t>
  </si>
  <si>
    <t>Рішення сесії селищної ради від 22.12.2021р. № 1226</t>
  </si>
  <si>
    <t>Програма поліпшення життєзабезпечення, реабілітації, соціального захисту осіб з інвалідністю та окремих категорій громадян на 2022-2024 роки</t>
  </si>
  <si>
    <t>Рішення сесії селищної ради від 22.12.2021р. № 1223</t>
  </si>
  <si>
    <t>Програма підтримки сім"ї, забезпечення гендерної рівності та протидії насильсьву і торгівлі людьми на 2022-2024 роки</t>
  </si>
  <si>
    <t>Рішення сесії селищної ради від 22.12.2021р. № 1222</t>
  </si>
  <si>
    <t>Програма розвитку фізичної культури, спорту та молоді Новотроїцької селищної територіальної громади на 2022-2024 роки</t>
  </si>
  <si>
    <t>Рішення сесії селищної ради від 22.12.2021р. № 1228</t>
  </si>
  <si>
    <t>Програма розвитку житлово-комунального господарства та благоустрою населених пунктів Новотроїцької селищної територіальної громади на 2022-2024 роки (нова редакція)</t>
  </si>
  <si>
    <t>Програма захисту населення і територій від надзвичайних ситуацій техногенного та природного характеру, локалізації та ліквідації спалахів інфекцій, епідемій,  пандемій на території Новотроїцької селищної територіальної громади на 2022-2024 роки</t>
  </si>
  <si>
    <t>Рішення сесії селищної ради від 22.12.2021р. № 1230</t>
  </si>
  <si>
    <t>Програма поліпшення екологічного стану та зменшення техногенного навантаження на території Новотроїцької селищної територіальної громади на 2022-2024 роки</t>
  </si>
  <si>
    <t>Рішення сесії селищної ради від 22.12.2021р. № 1231</t>
  </si>
  <si>
    <t>1218831</t>
  </si>
  <si>
    <t>8831</t>
  </si>
  <si>
    <t>Надання довгострокових кредитів індивідуальним забудовникам житла на селі</t>
  </si>
  <si>
    <t>Програма індивідуального житлового будівництва "Власний дім" Новотроїцької селищної  територіальної громади на 2022-2024 роки</t>
  </si>
  <si>
    <t>Рішення сесії селищної ради від 22.12.2021р. № 1232</t>
  </si>
  <si>
    <t xml:space="preserve">Начальник фінансового упрапвління </t>
  </si>
  <si>
    <t>Валентина МУРАВЙОВА</t>
  </si>
  <si>
    <t xml:space="preserve">Зміни до додатку 7 "Розподіл витрат бюджету Новотроїцької селищної територіальної громади на реалізацію місцевих/регіональних програм у 2022 році" рішення ХХІІ сесії селищної ради VIII скликання від 22 грудня 2021 року № 1237
</t>
  </si>
  <si>
    <t>Додаток 6</t>
  </si>
  <si>
    <t>Додаток 4</t>
  </si>
  <si>
    <t>Додаток 5</t>
  </si>
  <si>
    <t>Начальник фінансового управління</t>
  </si>
  <si>
    <t xml:space="preserve">Програма соціально-економічного та культурного розвитку Новотроїцької селищної територіальної громади на 2022-2024 роки </t>
  </si>
  <si>
    <t xml:space="preserve">Рішення сесії селищної ради від 26.01.2022р. № </t>
  </si>
  <si>
    <t>3719730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</si>
  <si>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</si>
  <si>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</si>
  <si>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Код Класифікації доходу бюджету /Код бюджету</t>
  </si>
  <si>
    <t>Дотація з місцевого бюджету на проведення розрахунків протягом опалювального сезону за комунальні послуги та енергоносії, які споживаються установами, організаціями, підприємствами, що утримуються за рахунок відповідних бюджетів за рахунок відповідної додаткової дотації з державного бюджету</t>
  </si>
  <si>
    <t>у інклюзивних групах закладів  дошкільної освіти ( видатки споживання)</t>
  </si>
  <si>
    <t>у інклюзивних групах закладів  дошкільної освіти ( видатки розвитку)</t>
  </si>
  <si>
    <t>у інклюзивних класах закладів загальної середньої освіти ( видатки споживання)</t>
  </si>
  <si>
    <t>у інклюзивних класах закладів загальної середньої освіти ( видатки розвитку)</t>
  </si>
  <si>
    <t>на проведення витрат на поховання учасників бойових дій і осіб
з інвалідністю внаслідок війни та для надання пільг на медичне
обслуговування громадянам, які постраждали внаслідок
Чорнобильської катастрофи</t>
  </si>
  <si>
    <t>Код Програмної класифікації видатків та кредитування місцевого бюджету/Код бюджету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</si>
  <si>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</t>
  </si>
  <si>
    <t>Капітальний ремонт дорожнього покриття вул. Дружби від пров. Шкільний в смт Новотроїцьке Херсонської області (коригування)</t>
  </si>
  <si>
    <t>Капітальний ремонт дорожнього покриття перехрестя вулиць Поштова, Гагаріна та Зелена в с. Чкалове Херсонської області</t>
  </si>
  <si>
    <t>Капітальний ремонт дорожнього покриття О 221505 "Чумацький Шлях-  Софіївка"</t>
  </si>
  <si>
    <t>Будівництво Центру безпеки с Чкалове Генічеського району Херсонської області</t>
  </si>
  <si>
    <t>Реконструкція стадіону "Старт" ім Пуляєва за адресою: вул. Каштанова, 92, смт Новотроїцьке, Херсонська область"</t>
  </si>
  <si>
    <t>Кошти гарантійного та реєстраційного внесків, що визначені Законом України `Про оренду державного та комунального майна`, які підлягають перерахуванню оператором електронного майданчика до відповідного бюджету</t>
  </si>
  <si>
    <t>Рішення сесії селищної ради від 22.12.2021р. № 1229 ( із змінами та доповненнями)</t>
  </si>
  <si>
    <t>від 02.02.2022 р.</t>
  </si>
  <si>
    <t>№ 1388</t>
  </si>
  <si>
    <t>від  02.02.2022 р. № 1388</t>
  </si>
  <si>
    <t xml:space="preserve">від  02.02.2022 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</si>
</sst>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2" x14ac:knownFonts="1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Calibri"/>
      <family val="2"/>
      <charset val="204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charset val="204"/>
    </font>
    <font>
      <sz val="14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Calibri"/>
      <family val="2"/>
      <charset val="204"/>
    </font>
    <font>
      <b/>
      <sz val="10"/>
      <name val="Arial Cyr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3" fillId="0" borderId="0"/>
    <xf numFmtId="0" fontId="3" fillId="0" borderId="0"/>
    <xf numFmtId="0" fontId="24" fillId="0" borderId="0"/>
    <xf numFmtId="0" fontId="26" fillId="0" borderId="0">
      <alignment vertical="top"/>
    </xf>
    <xf numFmtId="0" fontId="27" fillId="0" borderId="0"/>
    <xf numFmtId="0" fontId="5" fillId="0" borderId="0"/>
  </cellStyleXfs>
  <cellXfs count="26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2" fillId="0" borderId="0" xfId="0" applyFont="1"/>
    <xf numFmtId="4" fontId="0" fillId="0" borderId="0" xfId="0" applyNumberFormat="1"/>
    <xf numFmtId="0" fontId="5" fillId="0" borderId="0" xfId="1"/>
    <xf numFmtId="0" fontId="3" fillId="0" borderId="0" xfId="1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" fontId="11" fillId="0" borderId="1" xfId="0" quotePrefix="1" applyNumberFormat="1" applyFont="1" applyBorder="1" applyAlignment="1">
      <alignment vertical="center" wrapText="1"/>
    </xf>
    <xf numFmtId="0" fontId="11" fillId="0" borderId="1" xfId="0" quotePrefix="1" applyFont="1" applyBorder="1" applyAlignment="1">
      <alignment horizontal="center" vertical="center" wrapText="1"/>
    </xf>
    <xf numFmtId="4" fontId="12" fillId="0" borderId="0" xfId="0" applyNumberFormat="1" applyFont="1"/>
    <xf numFmtId="0" fontId="3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right"/>
    </xf>
    <xf numFmtId="0" fontId="11" fillId="0" borderId="0" xfId="0" applyFont="1" applyAlignment="1">
      <alignment horizontal="left"/>
    </xf>
    <xf numFmtId="0" fontId="10" fillId="0" borderId="0" xfId="0" applyFont="1"/>
    <xf numFmtId="0" fontId="11" fillId="0" borderId="1" xfId="0" quotePrefix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2" xfId="0" quotePrefix="1" applyFont="1" applyBorder="1" applyAlignment="1">
      <alignment horizont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/>
    </xf>
    <xf numFmtId="4" fontId="11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4" fontId="19" fillId="2" borderId="1" xfId="0" applyNumberFormat="1" applyFont="1" applyFill="1" applyBorder="1" applyAlignment="1">
      <alignment vertical="center"/>
    </xf>
    <xf numFmtId="4" fontId="19" fillId="0" borderId="1" xfId="0" applyNumberFormat="1" applyFont="1" applyBorder="1" applyAlignment="1">
      <alignment vertical="center"/>
    </xf>
    <xf numFmtId="0" fontId="19" fillId="0" borderId="0" xfId="0" applyFont="1"/>
    <xf numFmtId="0" fontId="20" fillId="0" borderId="0" xfId="0" quotePrefix="1" applyFont="1" applyBorder="1" applyAlignment="1">
      <alignment horizontal="left"/>
    </xf>
    <xf numFmtId="0" fontId="19" fillId="0" borderId="0" xfId="0" applyFont="1" applyAlignment="1">
      <alignment horizontal="center"/>
    </xf>
    <xf numFmtId="0" fontId="21" fillId="0" borderId="0" xfId="0" applyFont="1"/>
    <xf numFmtId="0" fontId="19" fillId="0" borderId="0" xfId="0" applyFont="1" applyAlignment="1">
      <alignment horizontal="right"/>
    </xf>
    <xf numFmtId="0" fontId="16" fillId="0" borderId="0" xfId="2" applyNumberFormat="1" applyFont="1" applyFill="1" applyBorder="1" applyAlignment="1" applyProtection="1">
      <alignment horizontal="center" vertical="top" wrapText="1"/>
    </xf>
    <xf numFmtId="0" fontId="23" fillId="0" borderId="0" xfId="3" applyNumberFormat="1" applyFont="1" applyFill="1" applyAlignment="1" applyProtection="1"/>
    <xf numFmtId="0" fontId="23" fillId="0" borderId="0" xfId="3" applyNumberFormat="1" applyFont="1" applyFill="1" applyAlignment="1" applyProtection="1">
      <alignment horizontal="left" vertical="center"/>
    </xf>
    <xf numFmtId="0" fontId="23" fillId="0" borderId="0" xfId="3" applyNumberFormat="1" applyFont="1" applyFill="1" applyAlignment="1" applyProtection="1">
      <alignment horizontal="center" vertical="center"/>
    </xf>
    <xf numFmtId="0" fontId="23" fillId="0" borderId="0" xfId="3" applyNumberFormat="1" applyFont="1" applyFill="1" applyAlignment="1" applyProtection="1">
      <alignment vertical="center" wrapText="1"/>
    </xf>
    <xf numFmtId="0" fontId="25" fillId="0" borderId="0" xfId="4" applyNumberFormat="1" applyFont="1" applyFill="1" applyAlignment="1" applyProtection="1">
      <alignment vertical="center" wrapText="1"/>
    </xf>
    <xf numFmtId="0" fontId="23" fillId="0" borderId="0" xfId="3" applyFont="1" applyFill="1"/>
    <xf numFmtId="0" fontId="22" fillId="0" borderId="0" xfId="3" applyFont="1" applyFill="1"/>
    <xf numFmtId="0" fontId="23" fillId="0" borderId="0" xfId="3" applyNumberFormat="1" applyFont="1" applyFill="1" applyBorder="1" applyAlignment="1" applyProtection="1">
      <alignment horizontal="center" vertical="top" wrapText="1"/>
    </xf>
    <xf numFmtId="0" fontId="23" fillId="0" borderId="2" xfId="3" applyFont="1" applyFill="1" applyBorder="1" applyAlignment="1">
      <alignment horizontal="center"/>
    </xf>
    <xf numFmtId="0" fontId="23" fillId="0" borderId="2" xfId="3" applyFont="1" applyFill="1" applyBorder="1" applyAlignment="1">
      <alignment horizontal="left" vertical="center"/>
    </xf>
    <xf numFmtId="0" fontId="23" fillId="0" borderId="0" xfId="3" applyFont="1" applyFill="1" applyBorder="1" applyAlignment="1">
      <alignment horizontal="center" vertical="center"/>
    </xf>
    <xf numFmtId="0" fontId="23" fillId="0" borderId="0" xfId="3" applyFont="1" applyFill="1" applyBorder="1" applyAlignment="1">
      <alignment horizontal="center"/>
    </xf>
    <xf numFmtId="0" fontId="23" fillId="0" borderId="0" xfId="3" applyNumberFormat="1" applyFont="1" applyFill="1" applyBorder="1" applyAlignment="1" applyProtection="1">
      <alignment horizontal="center" vertical="top"/>
    </xf>
    <xf numFmtId="0" fontId="23" fillId="0" borderId="2" xfId="3" applyNumberFormat="1" applyFont="1" applyFill="1" applyBorder="1" applyAlignment="1" applyProtection="1">
      <alignment horizontal="center" vertical="center"/>
    </xf>
    <xf numFmtId="0" fontId="23" fillId="0" borderId="1" xfId="3" applyNumberFormat="1" applyFont="1" applyFill="1" applyBorder="1" applyAlignment="1" applyProtection="1">
      <alignment horizontal="center" vertical="center" wrapText="1"/>
    </xf>
    <xf numFmtId="0" fontId="23" fillId="0" borderId="1" xfId="3" applyNumberFormat="1" applyFont="1" applyFill="1" applyBorder="1" applyAlignment="1" applyProtection="1">
      <alignment horizontal="left" vertical="center" wrapText="1"/>
    </xf>
    <xf numFmtId="0" fontId="23" fillId="0" borderId="1" xfId="3" applyFont="1" applyFill="1" applyBorder="1" applyAlignment="1">
      <alignment horizontal="center" vertical="center" wrapText="1"/>
    </xf>
    <xf numFmtId="0" fontId="22" fillId="0" borderId="1" xfId="3" applyFont="1" applyFill="1" applyBorder="1" applyAlignment="1">
      <alignment vertical="center" wrapText="1"/>
    </xf>
    <xf numFmtId="0" fontId="22" fillId="0" borderId="1" xfId="3" applyFont="1" applyFill="1" applyBorder="1" applyAlignment="1">
      <alignment horizontal="center" vertical="center" wrapText="1"/>
    </xf>
    <xf numFmtId="4" fontId="22" fillId="0" borderId="1" xfId="5" applyNumberFormat="1" applyFont="1" applyFill="1" applyBorder="1" applyAlignment="1">
      <alignment horizontal="center" vertical="center"/>
    </xf>
    <xf numFmtId="3" fontId="22" fillId="0" borderId="1" xfId="5" applyNumberFormat="1" applyFont="1" applyFill="1" applyBorder="1" applyAlignment="1">
      <alignment horizontal="center" vertical="center"/>
    </xf>
    <xf numFmtId="4" fontId="22" fillId="0" borderId="1" xfId="3" applyNumberFormat="1" applyFont="1" applyFill="1" applyBorder="1" applyAlignment="1">
      <alignment horizontal="center" vertical="center" wrapText="1"/>
    </xf>
    <xf numFmtId="0" fontId="23" fillId="0" borderId="1" xfId="3" applyFont="1" applyFill="1" applyBorder="1" applyAlignment="1">
      <alignment horizontal="left" vertical="center" wrapText="1"/>
    </xf>
    <xf numFmtId="4" fontId="23" fillId="0" borderId="1" xfId="3" applyNumberFormat="1" applyFont="1" applyFill="1" applyBorder="1" applyAlignment="1">
      <alignment horizontal="center" vertical="center" wrapText="1"/>
    </xf>
    <xf numFmtId="3" fontId="23" fillId="0" borderId="1" xfId="3" applyNumberFormat="1" applyFont="1" applyFill="1" applyBorder="1" applyAlignment="1">
      <alignment horizontal="center" vertical="center" wrapText="1"/>
    </xf>
    <xf numFmtId="0" fontId="23" fillId="0" borderId="0" xfId="3" applyFont="1" applyFill="1" applyAlignment="1">
      <alignment vertical="center"/>
    </xf>
    <xf numFmtId="49" fontId="22" fillId="0" borderId="1" xfId="3" applyNumberFormat="1" applyFont="1" applyFill="1" applyBorder="1" applyAlignment="1">
      <alignment horizontal="center" vertical="center" wrapText="1"/>
    </xf>
    <xf numFmtId="164" fontId="22" fillId="0" borderId="1" xfId="3" applyNumberFormat="1" applyFont="1" applyFill="1" applyBorder="1" applyAlignment="1">
      <alignment horizontal="center" vertical="center"/>
    </xf>
    <xf numFmtId="4" fontId="22" fillId="0" borderId="1" xfId="3" applyNumberFormat="1" applyFont="1" applyFill="1" applyBorder="1" applyAlignment="1">
      <alignment horizontal="center" vertical="center"/>
    </xf>
    <xf numFmtId="3" fontId="22" fillId="0" borderId="1" xfId="3" applyNumberFormat="1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horizontal="center" vertical="center" wrapText="1"/>
    </xf>
    <xf numFmtId="49" fontId="22" fillId="0" borderId="0" xfId="3" applyNumberFormat="1" applyFont="1" applyFill="1" applyBorder="1" applyAlignment="1">
      <alignment horizontal="center" vertical="center" wrapText="1"/>
    </xf>
    <xf numFmtId="0" fontId="22" fillId="0" borderId="0" xfId="3" applyFont="1" applyFill="1" applyBorder="1" applyAlignment="1">
      <alignment horizontal="left" vertical="center" wrapText="1"/>
    </xf>
    <xf numFmtId="164" fontId="22" fillId="0" borderId="0" xfId="3" applyNumberFormat="1" applyFont="1" applyFill="1" applyBorder="1" applyAlignment="1">
      <alignment vertical="center"/>
    </xf>
    <xf numFmtId="164" fontId="22" fillId="0" borderId="0" xfId="3" applyNumberFormat="1" applyFont="1" applyFill="1" applyBorder="1" applyAlignment="1">
      <alignment vertical="justify"/>
    </xf>
    <xf numFmtId="4" fontId="22" fillId="0" borderId="0" xfId="3" applyNumberFormat="1" applyFont="1" applyFill="1" applyBorder="1" applyAlignment="1">
      <alignment horizontal="center" vertical="center"/>
    </xf>
    <xf numFmtId="3" fontId="22" fillId="0" borderId="0" xfId="3" applyNumberFormat="1" applyFont="1" applyFill="1" applyBorder="1" applyAlignment="1">
      <alignment horizontal="center" vertical="center"/>
    </xf>
    <xf numFmtId="0" fontId="23" fillId="0" borderId="0" xfId="1" applyFont="1"/>
    <xf numFmtId="4" fontId="23" fillId="0" borderId="0" xfId="1" applyNumberFormat="1" applyFont="1"/>
    <xf numFmtId="0" fontId="28" fillId="0" borderId="0" xfId="7" applyFont="1" applyAlignment="1">
      <alignment horizontal="left"/>
    </xf>
    <xf numFmtId="0" fontId="5" fillId="0" borderId="0" xfId="7"/>
    <xf numFmtId="0" fontId="29" fillId="0" borderId="0" xfId="0" applyFont="1"/>
    <xf numFmtId="0" fontId="29" fillId="0" borderId="0" xfId="0" applyFont="1" applyAlignment="1">
      <alignment horizontal="center"/>
    </xf>
    <xf numFmtId="0" fontId="15" fillId="0" borderId="0" xfId="1" applyFont="1" applyAlignment="1">
      <alignment horizontal="center" wrapText="1"/>
    </xf>
    <xf numFmtId="0" fontId="29" fillId="0" borderId="0" xfId="0" applyFont="1" applyAlignment="1">
      <alignment horizontal="right"/>
    </xf>
    <xf numFmtId="0" fontId="29" fillId="0" borderId="1" xfId="0" applyFont="1" applyBorder="1" applyAlignment="1">
      <alignment horizontal="center" vertical="center" wrapText="1"/>
    </xf>
    <xf numFmtId="4" fontId="29" fillId="2" borderId="1" xfId="0" applyNumberFormat="1" applyFont="1" applyFill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29" fillId="0" borderId="1" xfId="0" quotePrefix="1" applyFont="1" applyBorder="1" applyAlignment="1">
      <alignment horizontal="center" vertical="center" wrapText="1"/>
    </xf>
    <xf numFmtId="4" fontId="29" fillId="0" borderId="1" xfId="0" quotePrefix="1" applyNumberFormat="1" applyFont="1" applyBorder="1" applyAlignment="1">
      <alignment horizontal="center" vertical="center" wrapText="1"/>
    </xf>
    <xf numFmtId="4" fontId="29" fillId="0" borderId="1" xfId="0" quotePrefix="1" applyNumberFormat="1" applyFont="1" applyBorder="1" applyAlignment="1">
      <alignment vertical="center" wrapText="1"/>
    </xf>
    <xf numFmtId="4" fontId="29" fillId="0" borderId="1" xfId="0" applyNumberFormat="1" applyFont="1" applyBorder="1" applyAlignment="1">
      <alignment vertical="center" wrapText="1"/>
    </xf>
    <xf numFmtId="0" fontId="29" fillId="0" borderId="1" xfId="0" quotePrefix="1" applyFont="1" applyFill="1" applyBorder="1" applyAlignment="1">
      <alignment horizontal="center" vertical="center" wrapText="1"/>
    </xf>
    <xf numFmtId="4" fontId="29" fillId="0" borderId="0" xfId="0" applyNumberFormat="1" applyFont="1"/>
    <xf numFmtId="0" fontId="30" fillId="0" borderId="0" xfId="2" applyNumberFormat="1" applyFont="1" applyFill="1" applyAlignment="1" applyProtection="1"/>
    <xf numFmtId="49" fontId="16" fillId="0" borderId="2" xfId="1" applyNumberFormat="1" applyFont="1" applyBorder="1" applyAlignment="1">
      <alignment horizontal="center"/>
    </xf>
    <xf numFmtId="0" fontId="30" fillId="0" borderId="0" xfId="1" applyFont="1" applyAlignment="1">
      <alignment horizontal="center" wrapText="1"/>
    </xf>
    <xf numFmtId="0" fontId="30" fillId="0" borderId="2" xfId="2" applyFont="1" applyFill="1" applyBorder="1" applyAlignment="1">
      <alignment horizontal="center"/>
    </xf>
    <xf numFmtId="0" fontId="30" fillId="0" borderId="0" xfId="2" applyFont="1" applyFill="1" applyBorder="1" applyAlignment="1">
      <alignment horizontal="center"/>
    </xf>
    <xf numFmtId="0" fontId="30" fillId="0" borderId="2" xfId="2" applyNumberFormat="1" applyFont="1" applyFill="1" applyBorder="1" applyAlignment="1" applyProtection="1">
      <alignment horizontal="right" vertical="center"/>
    </xf>
    <xf numFmtId="0" fontId="11" fillId="0" borderId="1" xfId="2" applyFont="1" applyBorder="1" applyAlignment="1">
      <alignment horizontal="center" vertical="top" wrapText="1"/>
    </xf>
    <xf numFmtId="0" fontId="16" fillId="0" borderId="1" xfId="2" applyNumberFormat="1" applyFont="1" applyFill="1" applyBorder="1" applyAlignment="1" applyProtection="1">
      <alignment horizontal="center" vertical="top" wrapText="1"/>
    </xf>
    <xf numFmtId="0" fontId="30" fillId="0" borderId="1" xfId="2" applyNumberFormat="1" applyFont="1" applyFill="1" applyBorder="1" applyAlignment="1" applyProtection="1">
      <alignment horizontal="center" vertical="top" wrapText="1"/>
    </xf>
    <xf numFmtId="49" fontId="16" fillId="0" borderId="1" xfId="1" quotePrefix="1" applyNumberFormat="1" applyFont="1" applyFill="1" applyBorder="1" applyAlignment="1">
      <alignment horizontal="center" vertical="center" wrapText="1"/>
    </xf>
    <xf numFmtId="49" fontId="16" fillId="0" borderId="1" xfId="1" applyNumberFormat="1" applyFont="1" applyFill="1" applyBorder="1" applyAlignment="1">
      <alignment horizontal="center" vertical="center" wrapText="1"/>
    </xf>
    <xf numFmtId="2" fontId="16" fillId="0" borderId="1" xfId="1" quotePrefix="1" applyNumberFormat="1" applyFont="1" applyFill="1" applyBorder="1" applyAlignment="1">
      <alignment vertical="center" wrapText="1"/>
    </xf>
    <xf numFmtId="0" fontId="16" fillId="0" borderId="1" xfId="2" applyFont="1" applyFill="1" applyBorder="1" applyAlignment="1">
      <alignment horizontal="center" vertical="center" wrapText="1"/>
    </xf>
    <xf numFmtId="4" fontId="16" fillId="0" borderId="1" xfId="2" applyNumberFormat="1" applyFont="1" applyFill="1" applyBorder="1" applyAlignment="1" applyProtection="1">
      <alignment vertical="center" wrapText="1"/>
    </xf>
    <xf numFmtId="49" fontId="30" fillId="0" borderId="1" xfId="1" quotePrefix="1" applyNumberFormat="1" applyFont="1" applyFill="1" applyBorder="1" applyAlignment="1">
      <alignment horizontal="center" vertical="center" wrapText="1"/>
    </xf>
    <xf numFmtId="49" fontId="30" fillId="0" borderId="1" xfId="1" applyNumberFormat="1" applyFont="1" applyFill="1" applyBorder="1" applyAlignment="1">
      <alignment horizontal="center" vertical="center" wrapText="1"/>
    </xf>
    <xf numFmtId="2" fontId="30" fillId="0" borderId="1" xfId="1" applyNumberFormat="1" applyFont="1" applyFill="1" applyBorder="1" applyAlignment="1">
      <alignment vertical="center" wrapText="1"/>
    </xf>
    <xf numFmtId="0" fontId="23" fillId="0" borderId="1" xfId="1" applyFont="1" applyBorder="1" applyAlignment="1">
      <alignment horizontal="center" wrapText="1"/>
    </xf>
    <xf numFmtId="0" fontId="23" fillId="0" borderId="1" xfId="2" applyFont="1" applyFill="1" applyBorder="1" applyAlignment="1">
      <alignment horizontal="center" vertical="center" wrapText="1"/>
    </xf>
    <xf numFmtId="4" fontId="30" fillId="0" borderId="1" xfId="2" applyNumberFormat="1" applyFont="1" applyFill="1" applyBorder="1" applyAlignment="1" applyProtection="1">
      <alignment vertical="center" wrapText="1"/>
    </xf>
    <xf numFmtId="2" fontId="22" fillId="0" borderId="1" xfId="1" quotePrefix="1" applyNumberFormat="1" applyFont="1" applyFill="1" applyBorder="1" applyAlignment="1">
      <alignment vertical="center" wrapText="1"/>
    </xf>
    <xf numFmtId="4" fontId="22" fillId="0" borderId="1" xfId="2" applyNumberFormat="1" applyFont="1" applyFill="1" applyBorder="1" applyAlignment="1" applyProtection="1">
      <alignment vertical="center" wrapText="1"/>
    </xf>
    <xf numFmtId="49" fontId="23" fillId="0" borderId="1" xfId="1" applyNumberFormat="1" applyFont="1" applyFill="1" applyBorder="1" applyAlignment="1">
      <alignment horizontal="center" vertical="center" wrapText="1"/>
    </xf>
    <xf numFmtId="2" fontId="23" fillId="0" borderId="1" xfId="1" applyNumberFormat="1" applyFont="1" applyFill="1" applyBorder="1" applyAlignment="1">
      <alignment vertical="center" wrapText="1"/>
    </xf>
    <xf numFmtId="4" fontId="23" fillId="0" borderId="1" xfId="1" applyNumberFormat="1" applyFont="1" applyBorder="1" applyAlignment="1">
      <alignment vertical="center"/>
    </xf>
    <xf numFmtId="49" fontId="23" fillId="0" borderId="1" xfId="1" quotePrefix="1" applyNumberFormat="1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vertical="center" wrapText="1"/>
    </xf>
    <xf numFmtId="0" fontId="30" fillId="0" borderId="1" xfId="1" applyFont="1" applyFill="1" applyBorder="1" applyAlignment="1">
      <alignment vertical="center" wrapText="1"/>
    </xf>
    <xf numFmtId="0" fontId="23" fillId="0" borderId="1" xfId="1" applyFont="1" applyBorder="1" applyAlignment="1">
      <alignment horizontal="center" vertical="center" wrapText="1"/>
    </xf>
    <xf numFmtId="2" fontId="23" fillId="0" borderId="7" xfId="1" applyNumberFormat="1" applyFont="1" applyFill="1" applyBorder="1" applyAlignment="1">
      <alignment vertical="center" wrapText="1"/>
    </xf>
    <xf numFmtId="0" fontId="23" fillId="0" borderId="0" xfId="1" applyFont="1" applyAlignment="1">
      <alignment vertical="center" wrapText="1"/>
    </xf>
    <xf numFmtId="4" fontId="30" fillId="0" borderId="5" xfId="2" applyNumberFormat="1" applyFont="1" applyFill="1" applyBorder="1" applyAlignment="1" applyProtection="1">
      <alignment vertical="center" wrapText="1"/>
    </xf>
    <xf numFmtId="4" fontId="23" fillId="0" borderId="5" xfId="1" applyNumberFormat="1" applyFont="1" applyBorder="1" applyAlignment="1">
      <alignment vertical="center"/>
    </xf>
    <xf numFmtId="0" fontId="23" fillId="0" borderId="7" xfId="1" applyFont="1" applyBorder="1" applyAlignment="1">
      <alignment vertical="center" wrapText="1"/>
    </xf>
    <xf numFmtId="0" fontId="23" fillId="0" borderId="1" xfId="1" applyFont="1" applyBorder="1" applyAlignment="1">
      <alignment vertical="center" wrapText="1"/>
    </xf>
    <xf numFmtId="4" fontId="30" fillId="0" borderId="4" xfId="2" applyNumberFormat="1" applyFont="1" applyFill="1" applyBorder="1" applyAlignment="1" applyProtection="1">
      <alignment vertical="center" wrapText="1"/>
    </xf>
    <xf numFmtId="4" fontId="23" fillId="0" borderId="4" xfId="1" applyNumberFormat="1" applyFont="1" applyBorder="1" applyAlignment="1">
      <alignment vertical="center"/>
    </xf>
    <xf numFmtId="49" fontId="23" fillId="0" borderId="4" xfId="1" quotePrefix="1" applyNumberFormat="1" applyFont="1" applyFill="1" applyBorder="1" applyAlignment="1">
      <alignment horizontal="center" vertical="center" wrapText="1"/>
    </xf>
    <xf numFmtId="49" fontId="23" fillId="0" borderId="4" xfId="1" applyNumberFormat="1" applyFont="1" applyFill="1" applyBorder="1" applyAlignment="1">
      <alignment horizontal="center" vertical="center" wrapText="1"/>
    </xf>
    <xf numFmtId="49" fontId="23" fillId="0" borderId="5" xfId="1" quotePrefix="1" applyNumberFormat="1" applyFont="1" applyFill="1" applyBorder="1" applyAlignment="1">
      <alignment horizontal="center" vertical="center" wrapText="1"/>
    </xf>
    <xf numFmtId="49" fontId="23" fillId="0" borderId="5" xfId="1" applyNumberFormat="1" applyFont="1" applyFill="1" applyBorder="1" applyAlignment="1">
      <alignment horizontal="center" vertical="center" wrapText="1"/>
    </xf>
    <xf numFmtId="0" fontId="22" fillId="0" borderId="1" xfId="1" applyFont="1" applyBorder="1" applyAlignment="1">
      <alignment vertical="center" wrapText="1"/>
    </xf>
    <xf numFmtId="4" fontId="22" fillId="0" borderId="1" xfId="1" applyNumberFormat="1" applyFont="1" applyBorder="1" applyAlignment="1">
      <alignment vertical="center"/>
    </xf>
    <xf numFmtId="0" fontId="30" fillId="0" borderId="1" xfId="6" quotePrefix="1" applyFont="1" applyFill="1" applyBorder="1" applyAlignment="1">
      <alignment horizontal="center" vertical="center" wrapText="1"/>
    </xf>
    <xf numFmtId="0" fontId="30" fillId="0" borderId="1" xfId="6" quotePrefix="1" applyFont="1" applyBorder="1" applyAlignment="1">
      <alignment horizontal="center" vertical="center" wrapText="1"/>
    </xf>
    <xf numFmtId="4" fontId="30" fillId="0" borderId="1" xfId="6" quotePrefix="1" applyNumberFormat="1" applyFont="1" applyBorder="1" applyAlignment="1">
      <alignment horizontal="center" vertical="center" wrapText="1"/>
    </xf>
    <xf numFmtId="4" fontId="30" fillId="0" borderId="1" xfId="6" quotePrefix="1" applyNumberFormat="1" applyFont="1" applyBorder="1" applyAlignment="1">
      <alignment vertical="center" wrapText="1"/>
    </xf>
    <xf numFmtId="0" fontId="23" fillId="0" borderId="5" xfId="1" applyFont="1" applyBorder="1" applyAlignment="1">
      <alignment horizontal="center" vertical="center" wrapText="1"/>
    </xf>
    <xf numFmtId="0" fontId="23" fillId="0" borderId="5" xfId="2" applyFont="1" applyFill="1" applyBorder="1" applyAlignment="1">
      <alignment horizontal="center" vertical="center" wrapText="1"/>
    </xf>
    <xf numFmtId="0" fontId="16" fillId="0" borderId="1" xfId="6" quotePrefix="1" applyFont="1" applyFill="1" applyBorder="1" applyAlignment="1">
      <alignment horizontal="center" vertical="center" wrapText="1"/>
    </xf>
    <xf numFmtId="0" fontId="16" fillId="0" borderId="1" xfId="6" applyFont="1" applyBorder="1" applyAlignment="1">
      <alignment horizontal="center" vertical="center" wrapText="1"/>
    </xf>
    <xf numFmtId="4" fontId="16" fillId="0" borderId="1" xfId="6" applyNumberFormat="1" applyFont="1" applyBorder="1" applyAlignment="1">
      <alignment horizontal="center" vertical="center" wrapText="1"/>
    </xf>
    <xf numFmtId="4" fontId="16" fillId="0" borderId="1" xfId="6" quotePrefix="1" applyNumberFormat="1" applyFont="1" applyBorder="1" applyAlignment="1">
      <alignment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16" fillId="0" borderId="1" xfId="6" quotePrefix="1" applyFont="1" applyBorder="1" applyAlignment="1">
      <alignment horizontal="center" vertical="center" wrapText="1"/>
    </xf>
    <xf numFmtId="0" fontId="30" fillId="0" borderId="1" xfId="6" applyFont="1" applyBorder="1" applyAlignment="1">
      <alignment horizontal="center" vertical="center" wrapText="1"/>
    </xf>
    <xf numFmtId="4" fontId="30" fillId="0" borderId="1" xfId="6" applyNumberFormat="1" applyFont="1" applyBorder="1" applyAlignment="1">
      <alignment horizontal="center" vertical="center" wrapText="1"/>
    </xf>
    <xf numFmtId="49" fontId="30" fillId="0" borderId="1" xfId="1" applyNumberFormat="1" applyFont="1" applyFill="1" applyBorder="1" applyAlignment="1">
      <alignment vertical="center" wrapText="1"/>
    </xf>
    <xf numFmtId="0" fontId="22" fillId="0" borderId="1" xfId="1" applyFont="1" applyBorder="1" applyAlignment="1">
      <alignment wrapText="1"/>
    </xf>
    <xf numFmtId="0" fontId="23" fillId="0" borderId="1" xfId="1" applyFont="1" applyBorder="1" applyAlignment="1">
      <alignment horizontal="center"/>
    </xf>
    <xf numFmtId="0" fontId="7" fillId="0" borderId="0" xfId="7" applyFont="1" applyAlignment="1">
      <alignment horizontal="left"/>
    </xf>
    <xf numFmtId="0" fontId="3" fillId="0" borderId="0" xfId="7" applyFont="1"/>
    <xf numFmtId="0" fontId="0" fillId="0" borderId="0" xfId="0" applyAlignment="1"/>
    <xf numFmtId="0" fontId="0" fillId="0" borderId="0" xfId="0" applyAlignment="1">
      <alignment horizontal="left" wrapText="1"/>
    </xf>
    <xf numFmtId="0" fontId="23" fillId="0" borderId="0" xfId="3" applyFont="1" applyFill="1" applyBorder="1" applyAlignment="1">
      <alignment horizontal="left" vertical="center"/>
    </xf>
    <xf numFmtId="49" fontId="29" fillId="0" borderId="1" xfId="0" quotePrefix="1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4" fontId="29" fillId="0" borderId="1" xfId="0" applyNumberFormat="1" applyFont="1" applyFill="1" applyBorder="1" applyAlignment="1">
      <alignment vertical="center" wrapText="1"/>
    </xf>
    <xf numFmtId="4" fontId="29" fillId="3" borderId="1" xfId="0" applyNumberFormat="1" applyFont="1" applyFill="1" applyBorder="1" applyAlignment="1">
      <alignment vertical="center" wrapText="1"/>
    </xf>
    <xf numFmtId="0" fontId="30" fillId="0" borderId="1" xfId="1" quotePrefix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4" fontId="30" fillId="0" borderId="1" xfId="1" applyNumberFormat="1" applyFont="1" applyFill="1" applyBorder="1" applyAlignment="1">
      <alignment horizontal="center" vertical="center" wrapText="1"/>
    </xf>
    <xf numFmtId="4" fontId="23" fillId="0" borderId="1" xfId="1" applyNumberFormat="1" applyFont="1" applyBorder="1" applyAlignment="1">
      <alignment vertical="center" wrapText="1"/>
    </xf>
    <xf numFmtId="0" fontId="4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1" fontId="9" fillId="0" borderId="1" xfId="1" applyNumberFormat="1" applyFont="1" applyBorder="1" applyAlignment="1">
      <alignment horizontal="center"/>
    </xf>
    <xf numFmtId="4" fontId="9" fillId="0" borderId="1" xfId="1" applyNumberFormat="1" applyFont="1" applyBorder="1"/>
    <xf numFmtId="4" fontId="31" fillId="0" borderId="1" xfId="1" applyNumberFormat="1" applyFont="1" applyBorder="1"/>
    <xf numFmtId="1" fontId="9" fillId="0" borderId="1" xfId="1" applyNumberFormat="1" applyFont="1" applyBorder="1" applyAlignment="1">
      <alignment horizontal="left"/>
    </xf>
    <xf numFmtId="2" fontId="9" fillId="0" borderId="1" xfId="1" applyNumberFormat="1" applyFont="1" applyBorder="1" applyAlignment="1">
      <alignment horizontal="center"/>
    </xf>
    <xf numFmtId="4" fontId="6" fillId="0" borderId="1" xfId="1" applyNumberFormat="1" applyFont="1" applyBorder="1"/>
    <xf numFmtId="2" fontId="9" fillId="0" borderId="1" xfId="1" applyNumberFormat="1" applyFont="1" applyBorder="1"/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2" xfId="1" applyFont="1" applyBorder="1" applyAlignment="1">
      <alignment horizontal="right"/>
    </xf>
    <xf numFmtId="0" fontId="26" fillId="0" borderId="1" xfId="0" quotePrefix="1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/>
    </xf>
    <xf numFmtId="0" fontId="9" fillId="0" borderId="1" xfId="1" applyFont="1" applyBorder="1" applyAlignment="1">
      <alignment horizontal="left"/>
    </xf>
    <xf numFmtId="0" fontId="31" fillId="0" borderId="1" xfId="1" applyFont="1" applyBorder="1" applyAlignment="1">
      <alignment horizontal="left" wrapText="1"/>
    </xf>
    <xf numFmtId="2" fontId="31" fillId="0" borderId="1" xfId="1" applyNumberFormat="1" applyFont="1" applyBorder="1" applyAlignment="1">
      <alignment horizontal="center"/>
    </xf>
    <xf numFmtId="4" fontId="26" fillId="0" borderId="1" xfId="0" quotePrefix="1" applyNumberFormat="1" applyFont="1" applyBorder="1" applyAlignment="1">
      <alignment horizontal="left" vertical="center" wrapText="1"/>
    </xf>
    <xf numFmtId="0" fontId="6" fillId="0" borderId="1" xfId="1" applyFont="1" applyBorder="1"/>
    <xf numFmtId="4" fontId="6" fillId="0" borderId="1" xfId="1" applyNumberFormat="1" applyFont="1" applyBorder="1" applyAlignment="1">
      <alignment horizontal="center"/>
    </xf>
    <xf numFmtId="0" fontId="9" fillId="0" borderId="1" xfId="1" applyFont="1" applyBorder="1"/>
    <xf numFmtId="4" fontId="9" fillId="0" borderId="1" xfId="1" applyNumberFormat="1" applyFont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vertical="center"/>
    </xf>
    <xf numFmtId="4" fontId="0" fillId="4" borderId="1" xfId="0" applyNumberForma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4" fontId="11" fillId="4" borderId="1" xfId="0" applyNumberFormat="1" applyFont="1" applyFill="1" applyBorder="1" applyAlignment="1">
      <alignment vertical="center"/>
    </xf>
    <xf numFmtId="0" fontId="19" fillId="4" borderId="1" xfId="0" applyFont="1" applyFill="1" applyBorder="1" applyAlignment="1">
      <alignment vertical="center"/>
    </xf>
    <xf numFmtId="0" fontId="19" fillId="4" borderId="1" xfId="0" applyFont="1" applyFill="1" applyBorder="1" applyAlignment="1">
      <alignment vertical="center" wrapText="1"/>
    </xf>
    <xf numFmtId="4" fontId="19" fillId="4" borderId="1" xfId="0" applyNumberFormat="1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 wrapText="1"/>
    </xf>
    <xf numFmtId="4" fontId="29" fillId="4" borderId="1" xfId="0" applyNumberFormat="1" applyFont="1" applyFill="1" applyBorder="1" applyAlignment="1">
      <alignment vertical="center" wrapText="1"/>
    </xf>
    <xf numFmtId="4" fontId="11" fillId="4" borderId="1" xfId="0" applyNumberFormat="1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quotePrefix="1" applyFont="1" applyFill="1" applyBorder="1" applyAlignment="1">
      <alignment horizontal="center" vertical="center" wrapText="1"/>
    </xf>
    <xf numFmtId="4" fontId="11" fillId="4" borderId="1" xfId="0" applyNumberFormat="1" applyFont="1" applyFill="1" applyBorder="1" applyAlignment="1">
      <alignment horizontal="center" vertical="center" wrapText="1"/>
    </xf>
    <xf numFmtId="4" fontId="11" fillId="4" borderId="1" xfId="0" quotePrefix="1" applyNumberFormat="1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/>
    <xf numFmtId="0" fontId="19" fillId="4" borderId="3" xfId="0" applyFont="1" applyFill="1" applyBorder="1" applyAlignment="1"/>
    <xf numFmtId="0" fontId="11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9" fillId="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 wrapText="1"/>
    </xf>
    <xf numFmtId="2" fontId="31" fillId="0" borderId="7" xfId="1" applyNumberFormat="1" applyFont="1" applyBorder="1" applyAlignment="1">
      <alignment wrapText="1"/>
    </xf>
    <xf numFmtId="2" fontId="31" fillId="0" borderId="3" xfId="1" applyNumberFormat="1" applyFont="1" applyBorder="1" applyAlignment="1">
      <alignment wrapText="1"/>
    </xf>
    <xf numFmtId="0" fontId="6" fillId="0" borderId="0" xfId="1" applyFont="1" applyAlignment="1">
      <alignment horizontal="center"/>
    </xf>
    <xf numFmtId="0" fontId="6" fillId="0" borderId="1" xfId="1" applyFont="1" applyBorder="1" applyAlignment="1">
      <alignment horizontal="center"/>
    </xf>
    <xf numFmtId="2" fontId="31" fillId="0" borderId="1" xfId="1" applyNumberFormat="1" applyFont="1" applyBorder="1" applyAlignment="1">
      <alignment wrapText="1"/>
    </xf>
    <xf numFmtId="2" fontId="9" fillId="0" borderId="1" xfId="1" applyNumberFormat="1" applyFont="1" applyBorder="1"/>
    <xf numFmtId="2" fontId="9" fillId="0" borderId="1" xfId="1" applyNumberFormat="1" applyFont="1" applyBorder="1" applyAlignment="1">
      <alignment wrapText="1"/>
    </xf>
    <xf numFmtId="2" fontId="6" fillId="0" borderId="1" xfId="1" applyNumberFormat="1" applyFont="1" applyBorder="1"/>
    <xf numFmtId="2" fontId="6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center" wrapText="1"/>
    </xf>
    <xf numFmtId="0" fontId="7" fillId="0" borderId="0" xfId="1" applyFont="1" applyBorder="1" applyAlignment="1">
      <alignment horizontal="center"/>
    </xf>
    <xf numFmtId="0" fontId="4" fillId="0" borderId="1" xfId="1" applyFont="1" applyBorder="1" applyAlignment="1">
      <alignment horizontal="center" wrapText="1"/>
    </xf>
    <xf numFmtId="0" fontId="8" fillId="0" borderId="1" xfId="1" applyFont="1" applyBorder="1" applyAlignment="1">
      <alignment horizontal="center"/>
    </xf>
    <xf numFmtId="0" fontId="22" fillId="0" borderId="0" xfId="3" applyNumberFormat="1" applyFont="1" applyFill="1" applyBorder="1" applyAlignment="1" applyProtection="1">
      <alignment horizontal="center" vertical="center" wrapText="1"/>
    </xf>
    <xf numFmtId="0" fontId="23" fillId="0" borderId="0" xfId="3" applyNumberFormat="1" applyFont="1" applyFill="1" applyBorder="1" applyAlignment="1" applyProtection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0" fontId="11" fillId="0" borderId="1" xfId="2" applyNumberFormat="1" applyFont="1" applyFill="1" applyBorder="1" applyAlignment="1" applyProtection="1">
      <alignment vertical="top" wrapText="1"/>
    </xf>
    <xf numFmtId="0" fontId="11" fillId="0" borderId="1" xfId="2" applyNumberFormat="1" applyFont="1" applyFill="1" applyBorder="1" applyAlignment="1" applyProtection="1">
      <alignment horizontal="center" vertical="top" wrapText="1"/>
    </xf>
    <xf numFmtId="0" fontId="23" fillId="0" borderId="1" xfId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23" fillId="0" borderId="4" xfId="1" applyFont="1" applyBorder="1" applyAlignment="1">
      <alignment horizontal="center" vertical="center" wrapText="1"/>
    </xf>
    <xf numFmtId="0" fontId="23" fillId="0" borderId="5" xfId="2" applyFont="1" applyFill="1" applyBorder="1" applyAlignment="1">
      <alignment horizontal="center" vertical="center" wrapText="1"/>
    </xf>
    <xf numFmtId="0" fontId="23" fillId="0" borderId="4" xfId="2" applyFont="1" applyFill="1" applyBorder="1" applyAlignment="1">
      <alignment horizontal="center" vertical="center" wrapText="1"/>
    </xf>
    <xf numFmtId="0" fontId="23" fillId="0" borderId="6" xfId="2" applyFont="1" applyFill="1" applyBorder="1" applyAlignment="1">
      <alignment horizontal="center" vertical="center" wrapText="1"/>
    </xf>
    <xf numFmtId="0" fontId="16" fillId="0" borderId="0" xfId="2" applyNumberFormat="1" applyFont="1" applyFill="1" applyBorder="1" applyAlignment="1" applyProtection="1">
      <alignment horizontal="center" vertical="top" wrapText="1"/>
    </xf>
  </cellXfs>
  <cellStyles count="8">
    <cellStyle name="Звичайний_Додаток _ 3 зм_ни 4575" xfId="5"/>
    <cellStyle name="Обычный" xfId="0" builtinId="0"/>
    <cellStyle name="Обычный 2" xfId="1"/>
    <cellStyle name="Обычный 3" xfId="3"/>
    <cellStyle name="Обычный 4" xfId="4"/>
    <cellStyle name="Обычный 5" xfId="6"/>
    <cellStyle name="Обычный_додатки 2017 2" xfId="2"/>
    <cellStyle name="Обычный_додаток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8"/>
  <sheetViews>
    <sheetView view="pageBreakPreview" zoomScale="85" zoomScaleNormal="100" zoomScaleSheetLayoutView="85" workbookViewId="0">
      <selection activeCell="D62" sqref="D62"/>
    </sheetView>
  </sheetViews>
  <sheetFormatPr defaultColWidth="9.140625" defaultRowHeight="12.75" x14ac:dyDescent="0.2"/>
  <cols>
    <col min="1" max="1" width="12.5703125" customWidth="1"/>
    <col min="2" max="2" width="64.42578125" customWidth="1"/>
    <col min="3" max="3" width="14.140625" customWidth="1"/>
    <col min="4" max="4" width="14" customWidth="1"/>
    <col min="5" max="5" width="14.140625" customWidth="1"/>
    <col min="6" max="6" width="14.7109375" customWidth="1"/>
    <col min="7" max="7" width="13" customWidth="1"/>
  </cols>
  <sheetData>
    <row r="1" spans="1:7" x14ac:dyDescent="0.2">
      <c r="D1" t="s">
        <v>261</v>
      </c>
    </row>
    <row r="2" spans="1:7" x14ac:dyDescent="0.2">
      <c r="D2" s="223" t="s">
        <v>21</v>
      </c>
      <c r="E2" s="223"/>
      <c r="F2" s="223"/>
    </row>
    <row r="3" spans="1:7" x14ac:dyDescent="0.2">
      <c r="D3" t="s">
        <v>515</v>
      </c>
      <c r="E3" t="s">
        <v>516</v>
      </c>
    </row>
    <row r="5" spans="1:7" ht="25.5" customHeight="1" x14ac:dyDescent="0.2">
      <c r="A5" s="224" t="s">
        <v>442</v>
      </c>
      <c r="B5" s="225"/>
      <c r="C5" s="225"/>
      <c r="D5" s="225"/>
      <c r="E5" s="225"/>
      <c r="F5" s="225"/>
    </row>
    <row r="6" spans="1:7" ht="12.75" customHeight="1" x14ac:dyDescent="0.2">
      <c r="A6" s="33"/>
      <c r="B6" s="18"/>
      <c r="C6" s="18"/>
      <c r="D6" s="18"/>
      <c r="E6" s="18"/>
      <c r="F6" s="18"/>
    </row>
    <row r="7" spans="1:7" x14ac:dyDescent="0.2">
      <c r="A7" s="34" t="s">
        <v>447</v>
      </c>
      <c r="B7" s="18"/>
      <c r="C7" s="18"/>
      <c r="D7" s="18"/>
      <c r="E7" s="18"/>
      <c r="F7" s="18"/>
    </row>
    <row r="8" spans="1:7" x14ac:dyDescent="0.2">
      <c r="A8" s="4" t="s">
        <v>250</v>
      </c>
      <c r="F8" s="1" t="s">
        <v>262</v>
      </c>
    </row>
    <row r="9" spans="1:7" x14ac:dyDescent="0.2">
      <c r="A9" s="226" t="s">
        <v>263</v>
      </c>
      <c r="B9" s="226" t="s">
        <v>364</v>
      </c>
      <c r="C9" s="227" t="s">
        <v>260</v>
      </c>
      <c r="D9" s="226" t="s">
        <v>38</v>
      </c>
      <c r="E9" s="226" t="s">
        <v>45</v>
      </c>
      <c r="F9" s="226"/>
    </row>
    <row r="10" spans="1:7" x14ac:dyDescent="0.2">
      <c r="A10" s="226"/>
      <c r="B10" s="226"/>
      <c r="C10" s="227"/>
      <c r="D10" s="226"/>
      <c r="E10" s="226" t="s">
        <v>39</v>
      </c>
      <c r="F10" s="228" t="s">
        <v>46</v>
      </c>
    </row>
    <row r="11" spans="1:7" x14ac:dyDescent="0.2">
      <c r="A11" s="226"/>
      <c r="B11" s="226"/>
      <c r="C11" s="227"/>
      <c r="D11" s="226"/>
      <c r="E11" s="226"/>
      <c r="F11" s="226"/>
    </row>
    <row r="12" spans="1:7" x14ac:dyDescent="0.2">
      <c r="A12" s="3">
        <v>1</v>
      </c>
      <c r="B12" s="3">
        <v>2</v>
      </c>
      <c r="C12" s="203">
        <v>3</v>
      </c>
      <c r="D12" s="3">
        <v>4</v>
      </c>
      <c r="E12" s="3">
        <v>5</v>
      </c>
      <c r="F12" s="3">
        <v>6</v>
      </c>
    </row>
    <row r="13" spans="1:7" x14ac:dyDescent="0.2">
      <c r="A13" s="8">
        <v>10000000</v>
      </c>
      <c r="B13" s="9" t="s">
        <v>365</v>
      </c>
      <c r="C13" s="204">
        <f>D13+E13</f>
        <v>-18500</v>
      </c>
      <c r="D13" s="11">
        <f>D14+D22+D27+D33</f>
        <v>-18500</v>
      </c>
      <c r="E13" s="11">
        <f>E14</f>
        <v>0</v>
      </c>
      <c r="F13" s="11">
        <f>F14</f>
        <v>0</v>
      </c>
      <c r="G13" s="5">
        <f>SUM(C13:F13)</f>
        <v>-37000</v>
      </c>
    </row>
    <row r="14" spans="1:7" ht="25.5" hidden="1" x14ac:dyDescent="0.2">
      <c r="A14" s="8">
        <v>11000000</v>
      </c>
      <c r="B14" s="9" t="s">
        <v>366</v>
      </c>
      <c r="C14" s="10">
        <f t="shared" ref="C14:C78" si="0">D14+E14</f>
        <v>0</v>
      </c>
      <c r="D14" s="11">
        <f>D15+D20</f>
        <v>0</v>
      </c>
      <c r="E14" s="11">
        <f>E15+E20</f>
        <v>0</v>
      </c>
      <c r="F14" s="11">
        <f>F15+F20</f>
        <v>0</v>
      </c>
      <c r="G14" s="5">
        <f t="shared" ref="G14:G77" si="1">SUM(C14:F14)</f>
        <v>0</v>
      </c>
    </row>
    <row r="15" spans="1:7" hidden="1" x14ac:dyDescent="0.2">
      <c r="A15" s="8">
        <v>11010000</v>
      </c>
      <c r="B15" s="9" t="s">
        <v>367</v>
      </c>
      <c r="C15" s="10">
        <f t="shared" si="0"/>
        <v>0</v>
      </c>
      <c r="D15" s="11">
        <f>SUM(D16:D19)</f>
        <v>0</v>
      </c>
      <c r="E15" s="11">
        <f>SUM(E16:E19)</f>
        <v>0</v>
      </c>
      <c r="F15" s="11">
        <f>SUM(F16:F19)</f>
        <v>0</v>
      </c>
      <c r="G15" s="5">
        <f t="shared" si="1"/>
        <v>0</v>
      </c>
    </row>
    <row r="16" spans="1:7" ht="25.5" hidden="1" x14ac:dyDescent="0.2">
      <c r="A16" s="12">
        <v>11010100</v>
      </c>
      <c r="B16" s="13" t="s">
        <v>368</v>
      </c>
      <c r="C16" s="14">
        <f t="shared" si="0"/>
        <v>0</v>
      </c>
      <c r="D16" s="15"/>
      <c r="E16" s="15"/>
      <c r="F16" s="15"/>
      <c r="G16" s="5">
        <f t="shared" si="1"/>
        <v>0</v>
      </c>
    </row>
    <row r="17" spans="1:7" ht="38.25" hidden="1" x14ac:dyDescent="0.2">
      <c r="A17" s="12">
        <v>11010200</v>
      </c>
      <c r="B17" s="13" t="s">
        <v>369</v>
      </c>
      <c r="C17" s="14">
        <f t="shared" si="0"/>
        <v>0</v>
      </c>
      <c r="D17" s="15"/>
      <c r="E17" s="15"/>
      <c r="F17" s="15"/>
      <c r="G17" s="5">
        <f t="shared" si="1"/>
        <v>0</v>
      </c>
    </row>
    <row r="18" spans="1:7" ht="25.5" hidden="1" x14ac:dyDescent="0.2">
      <c r="A18" s="12">
        <v>11010400</v>
      </c>
      <c r="B18" s="13" t="s">
        <v>370</v>
      </c>
      <c r="C18" s="14">
        <f t="shared" si="0"/>
        <v>0</v>
      </c>
      <c r="D18" s="15"/>
      <c r="E18" s="15"/>
      <c r="F18" s="15"/>
      <c r="G18" s="5">
        <f t="shared" si="1"/>
        <v>0</v>
      </c>
    </row>
    <row r="19" spans="1:7" ht="25.5" hidden="1" x14ac:dyDescent="0.2">
      <c r="A19" s="12">
        <v>11010500</v>
      </c>
      <c r="B19" s="13" t="s">
        <v>371</v>
      </c>
      <c r="C19" s="14">
        <f t="shared" si="0"/>
        <v>0</v>
      </c>
      <c r="D19" s="15"/>
      <c r="E19" s="15"/>
      <c r="F19" s="15"/>
      <c r="G19" s="5">
        <f t="shared" si="1"/>
        <v>0</v>
      </c>
    </row>
    <row r="20" spans="1:7" hidden="1" x14ac:dyDescent="0.2">
      <c r="A20" s="8">
        <v>11020000</v>
      </c>
      <c r="B20" s="9" t="s">
        <v>372</v>
      </c>
      <c r="C20" s="10">
        <f t="shared" si="0"/>
        <v>0</v>
      </c>
      <c r="D20" s="11">
        <f>D21</f>
        <v>0</v>
      </c>
      <c r="E20" s="11">
        <f>E21</f>
        <v>0</v>
      </c>
      <c r="F20" s="11">
        <f>F21</f>
        <v>0</v>
      </c>
      <c r="G20" s="5">
        <f t="shared" si="1"/>
        <v>0</v>
      </c>
    </row>
    <row r="21" spans="1:7" ht="25.5" hidden="1" x14ac:dyDescent="0.2">
      <c r="A21" s="12">
        <v>11020200</v>
      </c>
      <c r="B21" s="13" t="s">
        <v>373</v>
      </c>
      <c r="C21" s="14">
        <f t="shared" si="0"/>
        <v>0</v>
      </c>
      <c r="D21" s="15"/>
      <c r="E21" s="15"/>
      <c r="F21" s="15"/>
      <c r="G21" s="5">
        <f t="shared" si="1"/>
        <v>0</v>
      </c>
    </row>
    <row r="22" spans="1:7" x14ac:dyDescent="0.2">
      <c r="A22" s="8">
        <v>13000000</v>
      </c>
      <c r="B22" s="9" t="s">
        <v>374</v>
      </c>
      <c r="C22" s="204">
        <f t="shared" si="0"/>
        <v>-18500</v>
      </c>
      <c r="D22" s="11">
        <f>D23+D25</f>
        <v>-18500</v>
      </c>
      <c r="E22" s="11">
        <f>E23+E25</f>
        <v>0</v>
      </c>
      <c r="F22" s="11">
        <f>F23+F25</f>
        <v>0</v>
      </c>
      <c r="G22" s="5">
        <f t="shared" si="1"/>
        <v>-37000</v>
      </c>
    </row>
    <row r="23" spans="1:7" x14ac:dyDescent="0.2">
      <c r="A23" s="8">
        <v>13020000</v>
      </c>
      <c r="B23" s="9" t="s">
        <v>375</v>
      </c>
      <c r="C23" s="204">
        <f t="shared" si="0"/>
        <v>-18500</v>
      </c>
      <c r="D23" s="11">
        <f>D24</f>
        <v>-18500</v>
      </c>
      <c r="E23" s="11">
        <f>E24</f>
        <v>0</v>
      </c>
      <c r="F23" s="11">
        <f>F24</f>
        <v>0</v>
      </c>
      <c r="G23" s="5">
        <f t="shared" si="1"/>
        <v>-37000</v>
      </c>
    </row>
    <row r="24" spans="1:7" ht="25.5" x14ac:dyDescent="0.2">
      <c r="A24" s="12">
        <v>13020200</v>
      </c>
      <c r="B24" s="13" t="s">
        <v>376</v>
      </c>
      <c r="C24" s="205">
        <f t="shared" si="0"/>
        <v>-18500</v>
      </c>
      <c r="D24" s="15">
        <v>-18500</v>
      </c>
      <c r="E24" s="15"/>
      <c r="F24" s="15"/>
      <c r="G24" s="5">
        <f t="shared" si="1"/>
        <v>-37000</v>
      </c>
    </row>
    <row r="25" spans="1:7" hidden="1" x14ac:dyDescent="0.2">
      <c r="A25" s="8">
        <v>13030000</v>
      </c>
      <c r="B25" s="9" t="s">
        <v>377</v>
      </c>
      <c r="C25" s="10">
        <f t="shared" si="0"/>
        <v>0</v>
      </c>
      <c r="D25" s="11">
        <f>D26</f>
        <v>0</v>
      </c>
      <c r="E25" s="11">
        <f>E26</f>
        <v>0</v>
      </c>
      <c r="F25" s="11">
        <f>F26</f>
        <v>0</v>
      </c>
      <c r="G25" s="5">
        <f t="shared" si="1"/>
        <v>0</v>
      </c>
    </row>
    <row r="26" spans="1:7" ht="25.5" hidden="1" x14ac:dyDescent="0.2">
      <c r="A26" s="12">
        <v>13030100</v>
      </c>
      <c r="B26" s="13" t="s">
        <v>378</v>
      </c>
      <c r="C26" s="14">
        <f t="shared" si="0"/>
        <v>0</v>
      </c>
      <c r="D26" s="15"/>
      <c r="E26" s="15"/>
      <c r="F26" s="15"/>
      <c r="G26" s="5">
        <f t="shared" si="1"/>
        <v>0</v>
      </c>
    </row>
    <row r="27" spans="1:7" hidden="1" x14ac:dyDescent="0.2">
      <c r="A27" s="8">
        <v>14000000</v>
      </c>
      <c r="B27" s="9" t="s">
        <v>379</v>
      </c>
      <c r="C27" s="10">
        <f t="shared" si="0"/>
        <v>0</v>
      </c>
      <c r="D27" s="11">
        <f>D28+D30</f>
        <v>0</v>
      </c>
      <c r="E27" s="11">
        <f>E28+E30</f>
        <v>0</v>
      </c>
      <c r="F27" s="11">
        <f>F28+F30</f>
        <v>0</v>
      </c>
      <c r="G27" s="5">
        <f t="shared" si="1"/>
        <v>0</v>
      </c>
    </row>
    <row r="28" spans="1:7" hidden="1" x14ac:dyDescent="0.2">
      <c r="A28" s="8">
        <v>14020000</v>
      </c>
      <c r="B28" s="9" t="s">
        <v>380</v>
      </c>
      <c r="C28" s="10">
        <f t="shared" si="0"/>
        <v>0</v>
      </c>
      <c r="D28" s="11">
        <f>D29</f>
        <v>0</v>
      </c>
      <c r="E28" s="11">
        <f>E29</f>
        <v>0</v>
      </c>
      <c r="F28" s="11">
        <f>F29</f>
        <v>0</v>
      </c>
      <c r="G28" s="5">
        <f t="shared" si="1"/>
        <v>0</v>
      </c>
    </row>
    <row r="29" spans="1:7" hidden="1" x14ac:dyDescent="0.2">
      <c r="A29" s="12">
        <v>14021900</v>
      </c>
      <c r="B29" s="13" t="s">
        <v>381</v>
      </c>
      <c r="C29" s="14">
        <f t="shared" si="0"/>
        <v>0</v>
      </c>
      <c r="D29" s="15"/>
      <c r="E29" s="15"/>
      <c r="F29" s="15"/>
      <c r="G29" s="5">
        <f t="shared" si="1"/>
        <v>0</v>
      </c>
    </row>
    <row r="30" spans="1:7" ht="25.5" hidden="1" x14ac:dyDescent="0.2">
      <c r="A30" s="8">
        <v>14030000</v>
      </c>
      <c r="B30" s="9" t="s">
        <v>382</v>
      </c>
      <c r="C30" s="10">
        <f t="shared" si="0"/>
        <v>0</v>
      </c>
      <c r="D30" s="11">
        <f>D31+D32</f>
        <v>0</v>
      </c>
      <c r="E30" s="11">
        <f>E31+E32</f>
        <v>0</v>
      </c>
      <c r="F30" s="11">
        <f>F31+F32</f>
        <v>0</v>
      </c>
      <c r="G30" s="5">
        <f t="shared" si="1"/>
        <v>0</v>
      </c>
    </row>
    <row r="31" spans="1:7" hidden="1" x14ac:dyDescent="0.2">
      <c r="A31" s="12">
        <v>14031900</v>
      </c>
      <c r="B31" s="13" t="s">
        <v>381</v>
      </c>
      <c r="C31" s="14">
        <f t="shared" si="0"/>
        <v>0</v>
      </c>
      <c r="D31" s="15"/>
      <c r="E31" s="15"/>
      <c r="F31" s="15"/>
      <c r="G31" s="5">
        <f t="shared" si="1"/>
        <v>0</v>
      </c>
    </row>
    <row r="32" spans="1:7" ht="25.5" hidden="1" x14ac:dyDescent="0.2">
      <c r="A32" s="12">
        <v>14040000</v>
      </c>
      <c r="B32" s="13" t="s">
        <v>383</v>
      </c>
      <c r="C32" s="14">
        <f t="shared" si="0"/>
        <v>0</v>
      </c>
      <c r="D32" s="15"/>
      <c r="E32" s="15"/>
      <c r="F32" s="15"/>
      <c r="G32" s="5">
        <f t="shared" si="1"/>
        <v>0</v>
      </c>
    </row>
    <row r="33" spans="1:7" ht="25.5" hidden="1" x14ac:dyDescent="0.2">
      <c r="A33" s="8">
        <v>18000000</v>
      </c>
      <c r="B33" s="9" t="s">
        <v>384</v>
      </c>
      <c r="C33" s="10">
        <f t="shared" si="0"/>
        <v>0</v>
      </c>
      <c r="D33" s="11">
        <f>D34+D45+D47</f>
        <v>0</v>
      </c>
      <c r="E33" s="11">
        <f>E34+E45+E47</f>
        <v>0</v>
      </c>
      <c r="F33" s="11">
        <f>F34+F45+F47</f>
        <v>0</v>
      </c>
      <c r="G33" s="5">
        <f t="shared" si="1"/>
        <v>0</v>
      </c>
    </row>
    <row r="34" spans="1:7" hidden="1" x14ac:dyDescent="0.2">
      <c r="A34" s="8">
        <v>18010000</v>
      </c>
      <c r="B34" s="9" t="s">
        <v>385</v>
      </c>
      <c r="C34" s="10">
        <f t="shared" si="0"/>
        <v>0</v>
      </c>
      <c r="D34" s="11">
        <f>SUM(D35:D44)</f>
        <v>0</v>
      </c>
      <c r="E34" s="11">
        <f>SUM(E35:E44)</f>
        <v>0</v>
      </c>
      <c r="F34" s="11">
        <f>SUM(F35:F44)</f>
        <v>0</v>
      </c>
      <c r="G34" s="5">
        <f t="shared" si="1"/>
        <v>0</v>
      </c>
    </row>
    <row r="35" spans="1:7" ht="25.5" hidden="1" x14ac:dyDescent="0.2">
      <c r="A35" s="12">
        <v>18010100</v>
      </c>
      <c r="B35" s="13" t="s">
        <v>386</v>
      </c>
      <c r="C35" s="14">
        <f t="shared" si="0"/>
        <v>0</v>
      </c>
      <c r="D35" s="15"/>
      <c r="E35" s="15"/>
      <c r="F35" s="15"/>
      <c r="G35" s="5">
        <f t="shared" si="1"/>
        <v>0</v>
      </c>
    </row>
    <row r="36" spans="1:7" ht="25.5" hidden="1" x14ac:dyDescent="0.2">
      <c r="A36" s="12">
        <v>18010200</v>
      </c>
      <c r="B36" s="13" t="s">
        <v>387</v>
      </c>
      <c r="C36" s="14">
        <f t="shared" si="0"/>
        <v>0</v>
      </c>
      <c r="D36" s="15"/>
      <c r="E36" s="15"/>
      <c r="F36" s="15"/>
      <c r="G36" s="5">
        <f t="shared" si="1"/>
        <v>0</v>
      </c>
    </row>
    <row r="37" spans="1:7" ht="25.5" hidden="1" x14ac:dyDescent="0.2">
      <c r="A37" s="12">
        <v>18010300</v>
      </c>
      <c r="B37" s="13" t="s">
        <v>388</v>
      </c>
      <c r="C37" s="14">
        <f t="shared" si="0"/>
        <v>0</v>
      </c>
      <c r="D37" s="15"/>
      <c r="E37" s="15"/>
      <c r="F37" s="15"/>
      <c r="G37" s="5">
        <f t="shared" si="1"/>
        <v>0</v>
      </c>
    </row>
    <row r="38" spans="1:7" ht="25.5" hidden="1" x14ac:dyDescent="0.2">
      <c r="A38" s="12">
        <v>18010400</v>
      </c>
      <c r="B38" s="13" t="s">
        <v>389</v>
      </c>
      <c r="C38" s="14">
        <f t="shared" si="0"/>
        <v>0</v>
      </c>
      <c r="D38" s="15"/>
      <c r="E38" s="15"/>
      <c r="F38" s="15"/>
      <c r="G38" s="5">
        <f t="shared" si="1"/>
        <v>0</v>
      </c>
    </row>
    <row r="39" spans="1:7" hidden="1" x14ac:dyDescent="0.2">
      <c r="A39" s="12">
        <v>18010500</v>
      </c>
      <c r="B39" s="13" t="s">
        <v>390</v>
      </c>
      <c r="C39" s="14">
        <f t="shared" si="0"/>
        <v>0</v>
      </c>
      <c r="D39" s="15"/>
      <c r="E39" s="15"/>
      <c r="F39" s="15"/>
      <c r="G39" s="5">
        <f t="shared" si="1"/>
        <v>0</v>
      </c>
    </row>
    <row r="40" spans="1:7" hidden="1" x14ac:dyDescent="0.2">
      <c r="A40" s="12">
        <v>18010600</v>
      </c>
      <c r="B40" s="13" t="s">
        <v>391</v>
      </c>
      <c r="C40" s="14">
        <f t="shared" si="0"/>
        <v>0</v>
      </c>
      <c r="D40" s="15"/>
      <c r="E40" s="15"/>
      <c r="F40" s="15"/>
      <c r="G40" s="5">
        <f t="shared" si="1"/>
        <v>0</v>
      </c>
    </row>
    <row r="41" spans="1:7" hidden="1" x14ac:dyDescent="0.2">
      <c r="A41" s="12">
        <v>18010700</v>
      </c>
      <c r="B41" s="13" t="s">
        <v>392</v>
      </c>
      <c r="C41" s="14">
        <f t="shared" si="0"/>
        <v>0</v>
      </c>
      <c r="D41" s="15"/>
      <c r="E41" s="15"/>
      <c r="F41" s="15"/>
      <c r="G41" s="5">
        <f t="shared" si="1"/>
        <v>0</v>
      </c>
    </row>
    <row r="42" spans="1:7" hidden="1" x14ac:dyDescent="0.2">
      <c r="A42" s="12">
        <v>18010900</v>
      </c>
      <c r="B42" s="13" t="s">
        <v>393</v>
      </c>
      <c r="C42" s="14">
        <f t="shared" si="0"/>
        <v>0</v>
      </c>
      <c r="D42" s="15"/>
      <c r="E42" s="15"/>
      <c r="F42" s="15"/>
      <c r="G42" s="5">
        <f t="shared" si="1"/>
        <v>0</v>
      </c>
    </row>
    <row r="43" spans="1:7" hidden="1" x14ac:dyDescent="0.2">
      <c r="A43" s="12">
        <v>18011000</v>
      </c>
      <c r="B43" s="13" t="s">
        <v>394</v>
      </c>
      <c r="C43" s="14">
        <f t="shared" si="0"/>
        <v>0</v>
      </c>
      <c r="D43" s="15"/>
      <c r="E43" s="15"/>
      <c r="F43" s="15"/>
      <c r="G43" s="5">
        <f t="shared" si="1"/>
        <v>0</v>
      </c>
    </row>
    <row r="44" spans="1:7" hidden="1" x14ac:dyDescent="0.2">
      <c r="A44" s="12">
        <v>18011100</v>
      </c>
      <c r="B44" s="13" t="s">
        <v>395</v>
      </c>
      <c r="C44" s="14">
        <f t="shared" si="0"/>
        <v>0</v>
      </c>
      <c r="D44" s="15"/>
      <c r="E44" s="15"/>
      <c r="F44" s="15"/>
      <c r="G44" s="5">
        <f t="shared" si="1"/>
        <v>0</v>
      </c>
    </row>
    <row r="45" spans="1:7" hidden="1" x14ac:dyDescent="0.2">
      <c r="A45" s="8">
        <v>18030000</v>
      </c>
      <c r="B45" s="9" t="s">
        <v>396</v>
      </c>
      <c r="C45" s="10">
        <f t="shared" si="0"/>
        <v>0</v>
      </c>
      <c r="D45" s="11">
        <f>D46</f>
        <v>0</v>
      </c>
      <c r="E45" s="11">
        <f>E46</f>
        <v>0</v>
      </c>
      <c r="F45" s="11">
        <f>F46</f>
        <v>0</v>
      </c>
      <c r="G45" s="5">
        <f t="shared" si="1"/>
        <v>0</v>
      </c>
    </row>
    <row r="46" spans="1:7" hidden="1" x14ac:dyDescent="0.2">
      <c r="A46" s="12">
        <v>18030200</v>
      </c>
      <c r="B46" s="13" t="s">
        <v>397</v>
      </c>
      <c r="C46" s="14">
        <f t="shared" si="0"/>
        <v>0</v>
      </c>
      <c r="D46" s="15"/>
      <c r="E46" s="15"/>
      <c r="F46" s="15"/>
      <c r="G46" s="5">
        <f t="shared" si="1"/>
        <v>0</v>
      </c>
    </row>
    <row r="47" spans="1:7" hidden="1" x14ac:dyDescent="0.2">
      <c r="A47" s="8">
        <v>18050000</v>
      </c>
      <c r="B47" s="9" t="s">
        <v>398</v>
      </c>
      <c r="C47" s="10">
        <f t="shared" si="0"/>
        <v>0</v>
      </c>
      <c r="D47" s="11">
        <f>SUM(D48:D50)</f>
        <v>0</v>
      </c>
      <c r="E47" s="11">
        <f>SUM(E48:E50)</f>
        <v>0</v>
      </c>
      <c r="F47" s="11">
        <f>SUM(F48:F50)</f>
        <v>0</v>
      </c>
      <c r="G47" s="5">
        <f t="shared" si="1"/>
        <v>0</v>
      </c>
    </row>
    <row r="48" spans="1:7" hidden="1" x14ac:dyDescent="0.2">
      <c r="A48" s="12">
        <v>18050300</v>
      </c>
      <c r="B48" s="13" t="s">
        <v>399</v>
      </c>
      <c r="C48" s="14">
        <f t="shared" si="0"/>
        <v>0</v>
      </c>
      <c r="D48" s="15"/>
      <c r="E48" s="15"/>
      <c r="F48" s="15"/>
      <c r="G48" s="5">
        <f t="shared" si="1"/>
        <v>0</v>
      </c>
    </row>
    <row r="49" spans="1:7" hidden="1" x14ac:dyDescent="0.2">
      <c r="A49" s="12">
        <v>18050400</v>
      </c>
      <c r="B49" s="13" t="s">
        <v>400</v>
      </c>
      <c r="C49" s="14">
        <f t="shared" si="0"/>
        <v>0</v>
      </c>
      <c r="D49" s="15"/>
      <c r="E49" s="15"/>
      <c r="F49" s="15"/>
      <c r="G49" s="5">
        <f t="shared" si="1"/>
        <v>0</v>
      </c>
    </row>
    <row r="50" spans="1:7" ht="38.25" hidden="1" x14ac:dyDescent="0.2">
      <c r="A50" s="12">
        <v>18050500</v>
      </c>
      <c r="B50" s="13" t="s">
        <v>401</v>
      </c>
      <c r="C50" s="14">
        <f t="shared" si="0"/>
        <v>0</v>
      </c>
      <c r="D50" s="15"/>
      <c r="E50" s="15"/>
      <c r="F50" s="15"/>
      <c r="G50" s="5">
        <f t="shared" si="1"/>
        <v>0</v>
      </c>
    </row>
    <row r="51" spans="1:7" hidden="1" x14ac:dyDescent="0.2">
      <c r="A51" s="8">
        <v>19000000</v>
      </c>
      <c r="B51" s="9" t="s">
        <v>402</v>
      </c>
      <c r="C51" s="10">
        <f t="shared" si="0"/>
        <v>0</v>
      </c>
      <c r="D51" s="11">
        <v>0</v>
      </c>
      <c r="E51" s="11">
        <v>0</v>
      </c>
      <c r="F51" s="11">
        <v>0</v>
      </c>
      <c r="G51" s="5">
        <f t="shared" si="1"/>
        <v>0</v>
      </c>
    </row>
    <row r="52" spans="1:7" hidden="1" x14ac:dyDescent="0.2">
      <c r="A52" s="8">
        <v>19010000</v>
      </c>
      <c r="B52" s="9" t="s">
        <v>403</v>
      </c>
      <c r="C52" s="10">
        <f t="shared" si="0"/>
        <v>0</v>
      </c>
      <c r="D52" s="11">
        <v>0</v>
      </c>
      <c r="E52" s="11">
        <v>0</v>
      </c>
      <c r="F52" s="11">
        <v>0</v>
      </c>
      <c r="G52" s="5">
        <f t="shared" si="1"/>
        <v>0</v>
      </c>
    </row>
    <row r="53" spans="1:7" ht="38.25" hidden="1" x14ac:dyDescent="0.2">
      <c r="A53" s="12">
        <v>19010100</v>
      </c>
      <c r="B53" s="13" t="s">
        <v>404</v>
      </c>
      <c r="C53" s="14">
        <f t="shared" si="0"/>
        <v>0</v>
      </c>
      <c r="D53" s="15"/>
      <c r="E53" s="15"/>
      <c r="F53" s="15"/>
      <c r="G53" s="5">
        <f t="shared" si="1"/>
        <v>0</v>
      </c>
    </row>
    <row r="54" spans="1:7" ht="38.25" hidden="1" x14ac:dyDescent="0.2">
      <c r="A54" s="12">
        <v>19010300</v>
      </c>
      <c r="B54" s="13" t="s">
        <v>405</v>
      </c>
      <c r="C54" s="14">
        <f t="shared" si="0"/>
        <v>0</v>
      </c>
      <c r="D54" s="15"/>
      <c r="E54" s="15"/>
      <c r="F54" s="15"/>
      <c r="G54" s="5">
        <f t="shared" si="1"/>
        <v>0</v>
      </c>
    </row>
    <row r="55" spans="1:7" x14ac:dyDescent="0.2">
      <c r="A55" s="8">
        <v>20000000</v>
      </c>
      <c r="B55" s="9" t="s">
        <v>406</v>
      </c>
      <c r="C55" s="204">
        <f t="shared" si="0"/>
        <v>18500</v>
      </c>
      <c r="D55" s="11">
        <f>D56+D63+D75+D80</f>
        <v>18500</v>
      </c>
      <c r="E55" s="11">
        <f>E56+E63+E75+E80</f>
        <v>0</v>
      </c>
      <c r="F55" s="11">
        <f>F56+F63+F75+F80</f>
        <v>0</v>
      </c>
      <c r="G55" s="5">
        <f t="shared" si="1"/>
        <v>37000</v>
      </c>
    </row>
    <row r="56" spans="1:7" x14ac:dyDescent="0.2">
      <c r="A56" s="8">
        <v>21000000</v>
      </c>
      <c r="B56" s="9" t="s">
        <v>407</v>
      </c>
      <c r="C56" s="204">
        <f t="shared" si="0"/>
        <v>18500</v>
      </c>
      <c r="D56" s="11">
        <f>D57+D59</f>
        <v>18500</v>
      </c>
      <c r="E56" s="11">
        <f>E57+E59</f>
        <v>0</v>
      </c>
      <c r="F56" s="11">
        <f>F57+F59</f>
        <v>0</v>
      </c>
      <c r="G56" s="5">
        <f t="shared" si="1"/>
        <v>37000</v>
      </c>
    </row>
    <row r="57" spans="1:7" ht="51" hidden="1" x14ac:dyDescent="0.2">
      <c r="A57" s="8">
        <v>21010000</v>
      </c>
      <c r="B57" s="9" t="s">
        <v>408</v>
      </c>
      <c r="C57" s="10">
        <f t="shared" si="0"/>
        <v>0</v>
      </c>
      <c r="D57" s="11">
        <f>D58</f>
        <v>0</v>
      </c>
      <c r="E57" s="11">
        <f>E58</f>
        <v>0</v>
      </c>
      <c r="F57" s="11">
        <f>F58</f>
        <v>0</v>
      </c>
      <c r="G57" s="5">
        <f t="shared" si="1"/>
        <v>0</v>
      </c>
    </row>
    <row r="58" spans="1:7" ht="25.5" hidden="1" x14ac:dyDescent="0.2">
      <c r="A58" s="12">
        <v>21010300</v>
      </c>
      <c r="B58" s="13" t="s">
        <v>409</v>
      </c>
      <c r="C58" s="14">
        <f t="shared" si="0"/>
        <v>0</v>
      </c>
      <c r="D58" s="15"/>
      <c r="E58" s="15"/>
      <c r="F58" s="15"/>
      <c r="G58" s="5">
        <f t="shared" si="1"/>
        <v>0</v>
      </c>
    </row>
    <row r="59" spans="1:7" x14ac:dyDescent="0.2">
      <c r="A59" s="8">
        <v>21080000</v>
      </c>
      <c r="B59" s="9" t="s">
        <v>410</v>
      </c>
      <c r="C59" s="204">
        <f>D59+E59</f>
        <v>18500</v>
      </c>
      <c r="D59" s="11">
        <f>SUM(D60:D62)</f>
        <v>18500</v>
      </c>
      <c r="E59" s="11">
        <f t="shared" ref="E59:F59" si="2">SUM(E60:E62)</f>
        <v>0</v>
      </c>
      <c r="F59" s="11">
        <f t="shared" si="2"/>
        <v>0</v>
      </c>
      <c r="G59" s="5">
        <f t="shared" si="1"/>
        <v>37000</v>
      </c>
    </row>
    <row r="60" spans="1:7" hidden="1" x14ac:dyDescent="0.2">
      <c r="A60" s="12">
        <v>21081100</v>
      </c>
      <c r="B60" s="13" t="s">
        <v>411</v>
      </c>
      <c r="C60" s="14">
        <f t="shared" si="0"/>
        <v>0</v>
      </c>
      <c r="D60" s="15"/>
      <c r="E60" s="15"/>
      <c r="F60" s="15"/>
      <c r="G60" s="5">
        <f t="shared" si="1"/>
        <v>0</v>
      </c>
    </row>
    <row r="61" spans="1:7" ht="25.5" hidden="1" x14ac:dyDescent="0.2">
      <c r="A61" s="12">
        <v>21081500</v>
      </c>
      <c r="B61" s="13" t="s">
        <v>412</v>
      </c>
      <c r="C61" s="14">
        <f t="shared" si="0"/>
        <v>0</v>
      </c>
      <c r="D61" s="15"/>
      <c r="E61" s="15"/>
      <c r="F61" s="15"/>
      <c r="G61" s="5">
        <f t="shared" si="1"/>
        <v>0</v>
      </c>
    </row>
    <row r="62" spans="1:7" ht="51" x14ac:dyDescent="0.2">
      <c r="A62" s="12">
        <v>21082400</v>
      </c>
      <c r="B62" s="13" t="s">
        <v>513</v>
      </c>
      <c r="C62" s="205">
        <f t="shared" si="0"/>
        <v>18500</v>
      </c>
      <c r="D62" s="15">
        <v>18500</v>
      </c>
      <c r="E62" s="15"/>
      <c r="F62" s="15"/>
      <c r="G62" s="5">
        <f t="shared" si="1"/>
        <v>37000</v>
      </c>
    </row>
    <row r="63" spans="1:7" ht="25.5" hidden="1" x14ac:dyDescent="0.2">
      <c r="A63" s="8">
        <v>22000000</v>
      </c>
      <c r="B63" s="9" t="s">
        <v>413</v>
      </c>
      <c r="C63" s="10">
        <f t="shared" si="0"/>
        <v>0</v>
      </c>
      <c r="D63" s="11">
        <f>D64+D68+D70</f>
        <v>0</v>
      </c>
      <c r="E63" s="11">
        <f>E64+E68+E70</f>
        <v>0</v>
      </c>
      <c r="F63" s="11">
        <f>F64+F68+F70</f>
        <v>0</v>
      </c>
      <c r="G63" s="5">
        <f t="shared" si="1"/>
        <v>0</v>
      </c>
    </row>
    <row r="64" spans="1:7" hidden="1" x14ac:dyDescent="0.2">
      <c r="A64" s="8">
        <v>22010000</v>
      </c>
      <c r="B64" s="9" t="s">
        <v>414</v>
      </c>
      <c r="C64" s="10">
        <f t="shared" si="0"/>
        <v>0</v>
      </c>
      <c r="D64" s="11">
        <f>D65+D66+D67</f>
        <v>0</v>
      </c>
      <c r="E64" s="11">
        <f>E65+E66+E67</f>
        <v>0</v>
      </c>
      <c r="F64" s="11">
        <f>F65+F66+F67</f>
        <v>0</v>
      </c>
      <c r="G64" s="5">
        <f t="shared" si="1"/>
        <v>0</v>
      </c>
    </row>
    <row r="65" spans="1:7" ht="25.5" hidden="1" x14ac:dyDescent="0.2">
      <c r="A65" s="12">
        <v>22010300</v>
      </c>
      <c r="B65" s="13" t="s">
        <v>415</v>
      </c>
      <c r="C65" s="14">
        <f t="shared" si="0"/>
        <v>0</v>
      </c>
      <c r="D65" s="15"/>
      <c r="E65" s="15"/>
      <c r="F65" s="15"/>
      <c r="G65" s="5">
        <f t="shared" si="1"/>
        <v>0</v>
      </c>
    </row>
    <row r="66" spans="1:7" hidden="1" x14ac:dyDescent="0.2">
      <c r="A66" s="12">
        <v>22012500</v>
      </c>
      <c r="B66" s="13" t="s">
        <v>416</v>
      </c>
      <c r="C66" s="14">
        <f t="shared" si="0"/>
        <v>0</v>
      </c>
      <c r="D66" s="15"/>
      <c r="E66" s="15"/>
      <c r="F66" s="15"/>
      <c r="G66" s="5">
        <f t="shared" si="1"/>
        <v>0</v>
      </c>
    </row>
    <row r="67" spans="1:7" ht="25.5" hidden="1" x14ac:dyDescent="0.2">
      <c r="A67" s="12">
        <v>22012600</v>
      </c>
      <c r="B67" s="13" t="s">
        <v>417</v>
      </c>
      <c r="C67" s="14">
        <f t="shared" si="0"/>
        <v>0</v>
      </c>
      <c r="D67" s="15"/>
      <c r="E67" s="15"/>
      <c r="F67" s="15"/>
      <c r="G67" s="5">
        <f t="shared" si="1"/>
        <v>0</v>
      </c>
    </row>
    <row r="68" spans="1:7" ht="25.5" hidden="1" x14ac:dyDescent="0.2">
      <c r="A68" s="8">
        <v>22080000</v>
      </c>
      <c r="B68" s="9" t="s">
        <v>418</v>
      </c>
      <c r="C68" s="10">
        <f t="shared" si="0"/>
        <v>0</v>
      </c>
      <c r="D68" s="11">
        <f>D69</f>
        <v>0</v>
      </c>
      <c r="E68" s="11">
        <f>E69</f>
        <v>0</v>
      </c>
      <c r="F68" s="11">
        <f>F69</f>
        <v>0</v>
      </c>
      <c r="G68" s="5">
        <f t="shared" si="1"/>
        <v>0</v>
      </c>
    </row>
    <row r="69" spans="1:7" ht="25.5" hidden="1" x14ac:dyDescent="0.2">
      <c r="A69" s="12">
        <v>22080400</v>
      </c>
      <c r="B69" s="13" t="s">
        <v>419</v>
      </c>
      <c r="C69" s="14">
        <f t="shared" si="0"/>
        <v>0</v>
      </c>
      <c r="D69" s="15"/>
      <c r="E69" s="15"/>
      <c r="F69" s="15"/>
      <c r="G69" s="5">
        <f t="shared" si="1"/>
        <v>0</v>
      </c>
    </row>
    <row r="70" spans="1:7" hidden="1" x14ac:dyDescent="0.2">
      <c r="A70" s="8">
        <v>22090000</v>
      </c>
      <c r="B70" s="9" t="s">
        <v>420</v>
      </c>
      <c r="C70" s="10">
        <f t="shared" si="0"/>
        <v>0</v>
      </c>
      <c r="D70" s="11">
        <f>SUM(D71:D74)</f>
        <v>0</v>
      </c>
      <c r="E70" s="11">
        <f>SUM(E71:E74)</f>
        <v>0</v>
      </c>
      <c r="F70" s="11">
        <f>SUM(F71:F74)</f>
        <v>0</v>
      </c>
      <c r="G70" s="5">
        <f t="shared" si="1"/>
        <v>0</v>
      </c>
    </row>
    <row r="71" spans="1:7" ht="38.25" hidden="1" x14ac:dyDescent="0.2">
      <c r="A71" s="12">
        <v>22090100</v>
      </c>
      <c r="B71" s="13" t="s">
        <v>421</v>
      </c>
      <c r="C71" s="14">
        <f t="shared" si="0"/>
        <v>0</v>
      </c>
      <c r="D71" s="15"/>
      <c r="E71" s="15"/>
      <c r="F71" s="15"/>
      <c r="G71" s="5">
        <f t="shared" si="1"/>
        <v>0</v>
      </c>
    </row>
    <row r="72" spans="1:7" hidden="1" x14ac:dyDescent="0.2">
      <c r="A72" s="12">
        <v>22090200</v>
      </c>
      <c r="B72" s="13" t="s">
        <v>422</v>
      </c>
      <c r="C72" s="14">
        <f t="shared" si="0"/>
        <v>0</v>
      </c>
      <c r="D72" s="15"/>
      <c r="E72" s="15"/>
      <c r="F72" s="15"/>
      <c r="G72" s="5">
        <f t="shared" si="1"/>
        <v>0</v>
      </c>
    </row>
    <row r="73" spans="1:7" ht="25.5" hidden="1" x14ac:dyDescent="0.2">
      <c r="A73" s="12">
        <v>22090400</v>
      </c>
      <c r="B73" s="13" t="s">
        <v>423</v>
      </c>
      <c r="C73" s="14">
        <f t="shared" si="0"/>
        <v>0</v>
      </c>
      <c r="D73" s="15"/>
      <c r="E73" s="15"/>
      <c r="F73" s="15"/>
      <c r="G73" s="5">
        <f t="shared" si="1"/>
        <v>0</v>
      </c>
    </row>
    <row r="74" spans="1:7" ht="51" hidden="1" x14ac:dyDescent="0.2">
      <c r="A74" s="12">
        <v>22130000</v>
      </c>
      <c r="B74" s="13" t="s">
        <v>424</v>
      </c>
      <c r="C74" s="14">
        <f t="shared" si="0"/>
        <v>0</v>
      </c>
      <c r="D74" s="15"/>
      <c r="E74" s="15"/>
      <c r="F74" s="15"/>
      <c r="G74" s="5">
        <f t="shared" si="1"/>
        <v>0</v>
      </c>
    </row>
    <row r="75" spans="1:7" hidden="1" x14ac:dyDescent="0.2">
      <c r="A75" s="8">
        <v>24000000</v>
      </c>
      <c r="B75" s="9" t="s">
        <v>425</v>
      </c>
      <c r="C75" s="10">
        <f t="shared" si="0"/>
        <v>0</v>
      </c>
      <c r="D75" s="11">
        <f>D76</f>
        <v>0</v>
      </c>
      <c r="E75" s="11">
        <f>E76</f>
        <v>0</v>
      </c>
      <c r="F75" s="11">
        <f>F76</f>
        <v>0</v>
      </c>
      <c r="G75" s="5">
        <f t="shared" si="1"/>
        <v>0</v>
      </c>
    </row>
    <row r="76" spans="1:7" hidden="1" x14ac:dyDescent="0.2">
      <c r="A76" s="8">
        <v>24060000</v>
      </c>
      <c r="B76" s="9" t="s">
        <v>410</v>
      </c>
      <c r="C76" s="10">
        <f>D76+E76</f>
        <v>0</v>
      </c>
      <c r="D76" s="11">
        <f>SUM(D77:D78)+D79</f>
        <v>0</v>
      </c>
      <c r="E76" s="11">
        <f>SUM(E77:E78)+E79</f>
        <v>0</v>
      </c>
      <c r="F76" s="11">
        <f>SUM(F77:F78)+F79</f>
        <v>0</v>
      </c>
      <c r="G76" s="5">
        <f t="shared" si="1"/>
        <v>0</v>
      </c>
    </row>
    <row r="77" spans="1:7" hidden="1" x14ac:dyDescent="0.2">
      <c r="A77" s="12">
        <v>24060300</v>
      </c>
      <c r="B77" s="13" t="s">
        <v>410</v>
      </c>
      <c r="C77" s="14">
        <f t="shared" si="0"/>
        <v>0</v>
      </c>
      <c r="D77" s="15"/>
      <c r="E77" s="15"/>
      <c r="F77" s="15"/>
      <c r="G77" s="5">
        <f t="shared" si="1"/>
        <v>0</v>
      </c>
    </row>
    <row r="78" spans="1:7" ht="38.25" hidden="1" x14ac:dyDescent="0.2">
      <c r="A78" s="12">
        <v>24062100</v>
      </c>
      <c r="B78" s="13" t="s">
        <v>426</v>
      </c>
      <c r="C78" s="14">
        <f t="shared" si="0"/>
        <v>0</v>
      </c>
      <c r="D78" s="15"/>
      <c r="E78" s="15"/>
      <c r="F78" s="15"/>
      <c r="G78" s="5">
        <f t="shared" ref="G78:G114" si="3">SUM(C78:F78)</f>
        <v>0</v>
      </c>
    </row>
    <row r="79" spans="1:7" ht="63.75" hidden="1" x14ac:dyDescent="0.2">
      <c r="A79" s="12">
        <v>24062200</v>
      </c>
      <c r="B79" s="13" t="s">
        <v>28</v>
      </c>
      <c r="C79" s="14">
        <f>D79+E79</f>
        <v>0</v>
      </c>
      <c r="D79" s="15"/>
      <c r="E79" s="15"/>
      <c r="F79" s="15"/>
      <c r="G79" s="5">
        <f t="shared" si="3"/>
        <v>0</v>
      </c>
    </row>
    <row r="80" spans="1:7" hidden="1" x14ac:dyDescent="0.2">
      <c r="A80" s="8">
        <v>25000000</v>
      </c>
      <c r="B80" s="9" t="s">
        <v>427</v>
      </c>
      <c r="C80" s="10">
        <f t="shared" ref="C80:C114" si="4">D80+E80</f>
        <v>0</v>
      </c>
      <c r="D80" s="11">
        <f>D81+D84</f>
        <v>0</v>
      </c>
      <c r="E80" s="11">
        <f>E81+E84</f>
        <v>0</v>
      </c>
      <c r="F80" s="11">
        <f>F81+F84</f>
        <v>0</v>
      </c>
      <c r="G80" s="5">
        <f t="shared" si="3"/>
        <v>0</v>
      </c>
    </row>
    <row r="81" spans="1:7" ht="25.5" hidden="1" x14ac:dyDescent="0.2">
      <c r="A81" s="8">
        <v>25010000</v>
      </c>
      <c r="B81" s="9" t="s">
        <v>428</v>
      </c>
      <c r="C81" s="10">
        <f t="shared" si="4"/>
        <v>0</v>
      </c>
      <c r="D81" s="11">
        <f>SUM(D82:D83)</f>
        <v>0</v>
      </c>
      <c r="E81" s="11">
        <f>SUM(E82:E83)</f>
        <v>0</v>
      </c>
      <c r="F81" s="11">
        <f>SUM(F82:F83)</f>
        <v>0</v>
      </c>
      <c r="G81" s="5">
        <f t="shared" si="3"/>
        <v>0</v>
      </c>
    </row>
    <row r="82" spans="1:7" ht="25.5" hidden="1" x14ac:dyDescent="0.2">
      <c r="A82" s="12">
        <v>25010100</v>
      </c>
      <c r="B82" s="13" t="s">
        <v>429</v>
      </c>
      <c r="C82" s="14">
        <f>D82+E82</f>
        <v>0</v>
      </c>
      <c r="D82" s="15"/>
      <c r="E82" s="15"/>
      <c r="F82" s="15"/>
      <c r="G82" s="5">
        <f t="shared" si="3"/>
        <v>0</v>
      </c>
    </row>
    <row r="83" spans="1:7" ht="25.5" hidden="1" x14ac:dyDescent="0.2">
      <c r="A83" s="12">
        <v>25010300</v>
      </c>
      <c r="B83" s="13" t="s">
        <v>430</v>
      </c>
      <c r="C83" s="14">
        <f t="shared" si="4"/>
        <v>0</v>
      </c>
      <c r="D83" s="15"/>
      <c r="E83" s="15"/>
      <c r="F83" s="15"/>
      <c r="G83" s="5">
        <f t="shared" si="3"/>
        <v>0</v>
      </c>
    </row>
    <row r="84" spans="1:7" hidden="1" x14ac:dyDescent="0.2">
      <c r="A84" s="8">
        <v>25020000</v>
      </c>
      <c r="B84" s="9" t="s">
        <v>431</v>
      </c>
      <c r="C84" s="10">
        <f t="shared" si="4"/>
        <v>0</v>
      </c>
      <c r="D84" s="11">
        <f>D85</f>
        <v>0</v>
      </c>
      <c r="E84" s="11">
        <f>E85</f>
        <v>0</v>
      </c>
      <c r="F84" s="11">
        <f>F85</f>
        <v>0</v>
      </c>
      <c r="G84" s="5">
        <f t="shared" si="3"/>
        <v>0</v>
      </c>
    </row>
    <row r="85" spans="1:7" ht="51" hidden="1" x14ac:dyDescent="0.2">
      <c r="A85" s="12">
        <v>25020200</v>
      </c>
      <c r="B85" s="13" t="s">
        <v>432</v>
      </c>
      <c r="C85" s="14">
        <f t="shared" si="4"/>
        <v>0</v>
      </c>
      <c r="D85" s="15"/>
      <c r="E85" s="15"/>
      <c r="F85" s="15"/>
      <c r="G85" s="5">
        <f t="shared" si="3"/>
        <v>0</v>
      </c>
    </row>
    <row r="86" spans="1:7" hidden="1" x14ac:dyDescent="0.2">
      <c r="A86" s="8">
        <v>30000000</v>
      </c>
      <c r="B86" s="9" t="s">
        <v>433</v>
      </c>
      <c r="C86" s="10">
        <f t="shared" si="4"/>
        <v>0</v>
      </c>
      <c r="D86" s="11">
        <f>D87+D90</f>
        <v>0</v>
      </c>
      <c r="E86" s="11">
        <f>E87+E90</f>
        <v>0</v>
      </c>
      <c r="F86" s="11">
        <f>F87+F90</f>
        <v>0</v>
      </c>
      <c r="G86" s="5">
        <f t="shared" si="3"/>
        <v>0</v>
      </c>
    </row>
    <row r="87" spans="1:7" hidden="1" x14ac:dyDescent="0.2">
      <c r="A87" s="8">
        <v>31000000</v>
      </c>
      <c r="B87" s="9" t="s">
        <v>434</v>
      </c>
      <c r="C87" s="10">
        <f t="shared" si="4"/>
        <v>0</v>
      </c>
      <c r="D87" s="11">
        <f>D88+D90</f>
        <v>0</v>
      </c>
      <c r="E87" s="11">
        <f>E88+E89</f>
        <v>0</v>
      </c>
      <c r="F87" s="11">
        <f>F88+F89</f>
        <v>0</v>
      </c>
      <c r="G87" s="5">
        <f t="shared" si="3"/>
        <v>0</v>
      </c>
    </row>
    <row r="88" spans="1:7" ht="51" hidden="1" x14ac:dyDescent="0.2">
      <c r="A88" s="8">
        <v>31010000</v>
      </c>
      <c r="B88" s="9" t="s">
        <v>435</v>
      </c>
      <c r="C88" s="10">
        <f t="shared" si="4"/>
        <v>0</v>
      </c>
      <c r="D88" s="11">
        <f>D89</f>
        <v>0</v>
      </c>
      <c r="E88" s="11">
        <f>E89</f>
        <v>0</v>
      </c>
      <c r="F88" s="11">
        <f>F89</f>
        <v>0</v>
      </c>
      <c r="G88" s="5">
        <f t="shared" si="3"/>
        <v>0</v>
      </c>
    </row>
    <row r="89" spans="1:7" ht="51" hidden="1" x14ac:dyDescent="0.2">
      <c r="A89" s="12">
        <v>31010200</v>
      </c>
      <c r="B89" s="13" t="s">
        <v>436</v>
      </c>
      <c r="C89" s="14">
        <f t="shared" si="4"/>
        <v>0</v>
      </c>
      <c r="D89" s="15"/>
      <c r="E89" s="15"/>
      <c r="F89" s="15"/>
      <c r="G89" s="5">
        <f t="shared" si="3"/>
        <v>0</v>
      </c>
    </row>
    <row r="90" spans="1:7" hidden="1" x14ac:dyDescent="0.2">
      <c r="A90" s="8">
        <v>33000000</v>
      </c>
      <c r="B90" s="9" t="s">
        <v>437</v>
      </c>
      <c r="C90" s="10">
        <f t="shared" si="4"/>
        <v>0</v>
      </c>
      <c r="D90" s="11">
        <f t="shared" ref="D90:F91" si="5">D91</f>
        <v>0</v>
      </c>
      <c r="E90" s="11">
        <f t="shared" si="5"/>
        <v>0</v>
      </c>
      <c r="F90" s="11">
        <f t="shared" si="5"/>
        <v>0</v>
      </c>
      <c r="G90" s="5">
        <f t="shared" si="3"/>
        <v>0</v>
      </c>
    </row>
    <row r="91" spans="1:7" hidden="1" x14ac:dyDescent="0.2">
      <c r="A91" s="8">
        <v>33010000</v>
      </c>
      <c r="B91" s="9" t="s">
        <v>438</v>
      </c>
      <c r="C91" s="10">
        <f t="shared" si="4"/>
        <v>0</v>
      </c>
      <c r="D91" s="11">
        <f t="shared" si="5"/>
        <v>0</v>
      </c>
      <c r="E91" s="11">
        <f t="shared" si="5"/>
        <v>0</v>
      </c>
      <c r="F91" s="11">
        <f t="shared" si="5"/>
        <v>0</v>
      </c>
      <c r="G91" s="5">
        <f t="shared" si="3"/>
        <v>0</v>
      </c>
    </row>
    <row r="92" spans="1:7" ht="51" hidden="1" x14ac:dyDescent="0.2">
      <c r="A92" s="12">
        <v>33010100</v>
      </c>
      <c r="B92" s="13" t="s">
        <v>439</v>
      </c>
      <c r="C92" s="14">
        <f t="shared" si="4"/>
        <v>0</v>
      </c>
      <c r="D92" s="15"/>
      <c r="E92" s="15"/>
      <c r="F92" s="15"/>
      <c r="G92" s="5">
        <f t="shared" si="3"/>
        <v>0</v>
      </c>
    </row>
    <row r="93" spans="1:7" x14ac:dyDescent="0.2">
      <c r="A93" s="206"/>
      <c r="B93" s="207" t="s">
        <v>440</v>
      </c>
      <c r="C93" s="204">
        <f t="shared" si="4"/>
        <v>0</v>
      </c>
      <c r="D93" s="204">
        <f>D13+D55+D86</f>
        <v>0</v>
      </c>
      <c r="E93" s="204">
        <f>E13+E55+E86</f>
        <v>0</v>
      </c>
      <c r="F93" s="204">
        <f>F13+F55+F86</f>
        <v>0</v>
      </c>
      <c r="G93" s="5">
        <v>1</v>
      </c>
    </row>
    <row r="94" spans="1:7" hidden="1" x14ac:dyDescent="0.2">
      <c r="A94" s="37">
        <v>40000000</v>
      </c>
      <c r="B94" s="38" t="s">
        <v>441</v>
      </c>
      <c r="C94" s="39">
        <f>D94+E94</f>
        <v>0</v>
      </c>
      <c r="D94" s="40">
        <f>D95</f>
        <v>0</v>
      </c>
      <c r="E94" s="40">
        <f t="shared" ref="E94:F96" si="6">E95</f>
        <v>0</v>
      </c>
      <c r="F94" s="40">
        <f t="shared" si="6"/>
        <v>0</v>
      </c>
      <c r="G94" s="5">
        <f t="shared" si="3"/>
        <v>0</v>
      </c>
    </row>
    <row r="95" spans="1:7" hidden="1" x14ac:dyDescent="0.2">
      <c r="A95" s="37">
        <v>41000000</v>
      </c>
      <c r="B95" s="38" t="s">
        <v>0</v>
      </c>
      <c r="C95" s="39">
        <f t="shared" si="4"/>
        <v>0</v>
      </c>
      <c r="D95" s="40">
        <f>D96+D98+D106</f>
        <v>0</v>
      </c>
      <c r="E95" s="40">
        <f>E96+E98+E106</f>
        <v>0</v>
      </c>
      <c r="F95" s="40">
        <f>F96+F98+F106</f>
        <v>0</v>
      </c>
      <c r="G95" s="5">
        <f t="shared" si="3"/>
        <v>0</v>
      </c>
    </row>
    <row r="96" spans="1:7" hidden="1" x14ac:dyDescent="0.2">
      <c r="A96" s="8">
        <v>41020000</v>
      </c>
      <c r="B96" s="9" t="s">
        <v>1</v>
      </c>
      <c r="C96" s="10">
        <f t="shared" si="4"/>
        <v>0</v>
      </c>
      <c r="D96" s="11">
        <f>D97</f>
        <v>0</v>
      </c>
      <c r="E96" s="11">
        <f t="shared" si="6"/>
        <v>0</v>
      </c>
      <c r="F96" s="11">
        <f t="shared" si="6"/>
        <v>0</v>
      </c>
      <c r="G96" s="5">
        <f t="shared" si="3"/>
        <v>0</v>
      </c>
    </row>
    <row r="97" spans="1:7" hidden="1" x14ac:dyDescent="0.2">
      <c r="A97" s="12">
        <v>41020100</v>
      </c>
      <c r="B97" s="13" t="s">
        <v>2</v>
      </c>
      <c r="C97" s="14">
        <f t="shared" si="4"/>
        <v>0</v>
      </c>
      <c r="D97" s="15"/>
      <c r="E97" s="15"/>
      <c r="F97" s="15"/>
      <c r="G97" s="5">
        <f t="shared" si="3"/>
        <v>0</v>
      </c>
    </row>
    <row r="98" spans="1:7" hidden="1" x14ac:dyDescent="0.2">
      <c r="A98" s="8">
        <v>41030000</v>
      </c>
      <c r="B98" s="9" t="s">
        <v>3</v>
      </c>
      <c r="C98" s="10">
        <f>D98+E98</f>
        <v>0</v>
      </c>
      <c r="D98" s="11">
        <f>SUM(D99:D103)</f>
        <v>0</v>
      </c>
      <c r="E98" s="11">
        <f>SUM(E99:E103)</f>
        <v>0</v>
      </c>
      <c r="F98" s="11">
        <f>SUM(F99:F103)</f>
        <v>0</v>
      </c>
      <c r="G98" s="5">
        <f t="shared" si="3"/>
        <v>0</v>
      </c>
    </row>
    <row r="99" spans="1:7" ht="25.5" hidden="1" x14ac:dyDescent="0.2">
      <c r="A99" s="36">
        <v>41032700</v>
      </c>
      <c r="B99" s="35" t="s">
        <v>32</v>
      </c>
      <c r="C99" s="10">
        <f t="shared" si="4"/>
        <v>0</v>
      </c>
      <c r="D99" s="11"/>
      <c r="E99" s="11"/>
      <c r="F99" s="11"/>
      <c r="G99" s="5">
        <f t="shared" si="3"/>
        <v>0</v>
      </c>
    </row>
    <row r="100" spans="1:7" hidden="1" x14ac:dyDescent="0.2">
      <c r="A100" s="12">
        <v>41033900</v>
      </c>
      <c r="B100" s="13" t="s">
        <v>4</v>
      </c>
      <c r="C100" s="10">
        <f t="shared" si="4"/>
        <v>0</v>
      </c>
      <c r="D100" s="15"/>
      <c r="E100" s="15"/>
      <c r="F100" s="15"/>
      <c r="G100" s="5">
        <f t="shared" si="3"/>
        <v>0</v>
      </c>
    </row>
    <row r="101" spans="1:7" ht="25.5" hidden="1" x14ac:dyDescent="0.2">
      <c r="A101" s="12">
        <v>41034500</v>
      </c>
      <c r="B101" s="13" t="s">
        <v>323</v>
      </c>
      <c r="C101" s="14">
        <f t="shared" si="4"/>
        <v>0</v>
      </c>
      <c r="D101" s="15"/>
      <c r="E101" s="15"/>
      <c r="F101" s="15"/>
      <c r="G101" s="5">
        <f t="shared" si="3"/>
        <v>0</v>
      </c>
    </row>
    <row r="102" spans="1:7" ht="38.25" hidden="1" x14ac:dyDescent="0.2">
      <c r="A102" s="12">
        <v>41035500</v>
      </c>
      <c r="B102" s="13" t="s">
        <v>5</v>
      </c>
      <c r="C102" s="14">
        <f t="shared" si="4"/>
        <v>0</v>
      </c>
      <c r="D102" s="15"/>
      <c r="E102" s="15"/>
      <c r="F102" s="15"/>
      <c r="G102" s="5">
        <f t="shared" si="3"/>
        <v>0</v>
      </c>
    </row>
    <row r="103" spans="1:7" ht="38.25" hidden="1" x14ac:dyDescent="0.2">
      <c r="A103" s="12">
        <v>41035600</v>
      </c>
      <c r="B103" s="13" t="s">
        <v>336</v>
      </c>
      <c r="C103" s="14">
        <f t="shared" si="4"/>
        <v>0</v>
      </c>
      <c r="D103" s="15"/>
      <c r="E103" s="15"/>
      <c r="F103" s="15"/>
      <c r="G103" s="5">
        <f t="shared" si="3"/>
        <v>0</v>
      </c>
    </row>
    <row r="104" spans="1:7" hidden="1" x14ac:dyDescent="0.2">
      <c r="A104" s="8">
        <v>41040000</v>
      </c>
      <c r="B104" s="9" t="s">
        <v>6</v>
      </c>
      <c r="C104" s="10">
        <f t="shared" si="4"/>
        <v>0</v>
      </c>
      <c r="D104" s="11">
        <f>D105</f>
        <v>0</v>
      </c>
      <c r="E104" s="11">
        <f>E105</f>
        <v>0</v>
      </c>
      <c r="F104" s="11">
        <f>F105</f>
        <v>0</v>
      </c>
      <c r="G104" s="5">
        <f t="shared" si="3"/>
        <v>0</v>
      </c>
    </row>
    <row r="105" spans="1:7" ht="38.25" hidden="1" x14ac:dyDescent="0.2">
      <c r="A105" s="12">
        <v>41040200</v>
      </c>
      <c r="B105" s="13" t="s">
        <v>7</v>
      </c>
      <c r="C105" s="14">
        <f t="shared" si="4"/>
        <v>0</v>
      </c>
      <c r="D105" s="15"/>
      <c r="E105" s="15"/>
      <c r="F105" s="15"/>
      <c r="G105" s="5">
        <f t="shared" si="3"/>
        <v>0</v>
      </c>
    </row>
    <row r="106" spans="1:7" hidden="1" x14ac:dyDescent="0.2">
      <c r="A106" s="37">
        <v>41050000</v>
      </c>
      <c r="B106" s="38" t="s">
        <v>8</v>
      </c>
      <c r="C106" s="39">
        <f t="shared" si="4"/>
        <v>0</v>
      </c>
      <c r="D106" s="40">
        <f>SUM(D107:D113)</f>
        <v>0</v>
      </c>
      <c r="E106" s="40">
        <f>SUM(E107:E113)</f>
        <v>0</v>
      </c>
      <c r="F106" s="40">
        <f>SUM(F107:F113)</f>
        <v>0</v>
      </c>
      <c r="G106" s="5">
        <f t="shared" si="3"/>
        <v>0</v>
      </c>
    </row>
    <row r="107" spans="1:7" ht="76.5" hidden="1" x14ac:dyDescent="0.2">
      <c r="A107" s="12">
        <v>41050900</v>
      </c>
      <c r="B107" s="13" t="s">
        <v>11</v>
      </c>
      <c r="C107" s="14">
        <f>D107+E107</f>
        <v>0</v>
      </c>
      <c r="D107" s="15"/>
      <c r="E107" s="15"/>
      <c r="F107" s="15"/>
      <c r="G107" s="5">
        <f t="shared" si="3"/>
        <v>0</v>
      </c>
    </row>
    <row r="108" spans="1:7" ht="25.5" hidden="1" x14ac:dyDescent="0.2">
      <c r="A108" s="12">
        <v>41051000</v>
      </c>
      <c r="B108" s="13" t="s">
        <v>264</v>
      </c>
      <c r="C108" s="14">
        <f t="shared" si="4"/>
        <v>0</v>
      </c>
      <c r="D108" s="15"/>
      <c r="E108" s="15"/>
      <c r="F108" s="15"/>
      <c r="G108" s="5">
        <f t="shared" si="3"/>
        <v>0</v>
      </c>
    </row>
    <row r="109" spans="1:7" ht="38.25" hidden="1" x14ac:dyDescent="0.2">
      <c r="A109" s="12">
        <v>41051200</v>
      </c>
      <c r="B109" s="13" t="s">
        <v>265</v>
      </c>
      <c r="C109" s="14">
        <f t="shared" si="4"/>
        <v>0</v>
      </c>
      <c r="D109" s="15"/>
      <c r="E109" s="15"/>
      <c r="F109" s="15"/>
      <c r="G109" s="5">
        <f t="shared" si="3"/>
        <v>0</v>
      </c>
    </row>
    <row r="110" spans="1:7" ht="46.5" hidden="1" customHeight="1" x14ac:dyDescent="0.2">
      <c r="A110" s="12">
        <v>41051400</v>
      </c>
      <c r="B110" s="13" t="s">
        <v>340</v>
      </c>
      <c r="C110" s="14">
        <f t="shared" si="4"/>
        <v>0</v>
      </c>
      <c r="D110" s="15"/>
      <c r="E110" s="15"/>
      <c r="F110" s="15"/>
      <c r="G110" s="5">
        <f t="shared" si="3"/>
        <v>0</v>
      </c>
    </row>
    <row r="111" spans="1:7" ht="46.5" hidden="1" customHeight="1" x14ac:dyDescent="0.2">
      <c r="A111" s="41">
        <v>41051700</v>
      </c>
      <c r="B111" s="42" t="s">
        <v>18</v>
      </c>
      <c r="C111" s="43">
        <f>D111+E111</f>
        <v>0</v>
      </c>
      <c r="D111" s="44"/>
      <c r="E111" s="44"/>
      <c r="F111" s="44"/>
      <c r="G111" s="5">
        <f t="shared" si="3"/>
        <v>0</v>
      </c>
    </row>
    <row r="112" spans="1:7" hidden="1" x14ac:dyDescent="0.2">
      <c r="A112" s="12">
        <v>41053900</v>
      </c>
      <c r="B112" s="13" t="s">
        <v>313</v>
      </c>
      <c r="C112" s="14">
        <f t="shared" si="4"/>
        <v>0</v>
      </c>
      <c r="D112" s="15"/>
      <c r="E112" s="15"/>
      <c r="F112" s="15"/>
      <c r="G112" s="5">
        <f t="shared" si="3"/>
        <v>0</v>
      </c>
    </row>
    <row r="113" spans="1:7" ht="38.25" hidden="1" x14ac:dyDescent="0.2">
      <c r="A113" s="12">
        <v>41055000</v>
      </c>
      <c r="B113" s="13" t="s">
        <v>9</v>
      </c>
      <c r="C113" s="14">
        <f t="shared" si="4"/>
        <v>0</v>
      </c>
      <c r="D113" s="15"/>
      <c r="E113" s="15"/>
      <c r="F113" s="15"/>
      <c r="G113" s="5">
        <f t="shared" si="3"/>
        <v>0</v>
      </c>
    </row>
    <row r="114" spans="1:7" hidden="1" x14ac:dyDescent="0.2">
      <c r="A114" s="17" t="s">
        <v>246</v>
      </c>
      <c r="B114" s="16" t="s">
        <v>10</v>
      </c>
      <c r="C114" s="10">
        <f t="shared" si="4"/>
        <v>0</v>
      </c>
      <c r="D114" s="10">
        <f>D93+D94</f>
        <v>0</v>
      </c>
      <c r="E114" s="10">
        <f>E93+E94</f>
        <v>0</v>
      </c>
      <c r="F114" s="10">
        <f>F93+F94</f>
        <v>0</v>
      </c>
      <c r="G114" s="5">
        <f t="shared" si="3"/>
        <v>0</v>
      </c>
    </row>
    <row r="116" spans="1:7" x14ac:dyDescent="0.2">
      <c r="B116" s="2" t="s">
        <v>493</v>
      </c>
      <c r="E116" s="2" t="s">
        <v>488</v>
      </c>
    </row>
    <row r="117" spans="1:7" x14ac:dyDescent="0.2">
      <c r="B117" s="2"/>
      <c r="E117" s="2"/>
    </row>
    <row r="118" spans="1:7" x14ac:dyDescent="0.2">
      <c r="B118" s="2" t="s">
        <v>248</v>
      </c>
      <c r="E118" s="2" t="s">
        <v>249</v>
      </c>
    </row>
  </sheetData>
  <autoFilter ref="A12:G114">
    <filterColumn colId="6">
      <customFilters>
        <customFilter operator="notEqual" val="0"/>
      </customFilters>
    </filterColumn>
  </autoFilter>
  <mergeCells count="9">
    <mergeCell ref="D2:F2"/>
    <mergeCell ref="A5:F5"/>
    <mergeCell ref="A9:A11"/>
    <mergeCell ref="B9:B11"/>
    <mergeCell ref="C9:C11"/>
    <mergeCell ref="D9:D11"/>
    <mergeCell ref="E9:F9"/>
    <mergeCell ref="E10:E11"/>
    <mergeCell ref="F10:F11"/>
  </mergeCells>
  <phoneticPr fontId="18" type="noConversion"/>
  <pageMargins left="0.59055118110236227" right="0.59055118110236227" top="0.39370078740157483" bottom="0.39370078740157483" header="0" footer="0"/>
  <pageSetup paperSize="9" scale="75" fitToHeight="500" orientation="portrait" r:id="rId1"/>
  <rowBreaks count="1" manualBreakCount="1">
    <brk id="93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Normal="100" workbookViewId="0">
      <selection activeCell="D4" sqref="D4"/>
    </sheetView>
  </sheetViews>
  <sheetFormatPr defaultColWidth="9.140625"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s="45"/>
      <c r="B1" s="45"/>
      <c r="C1" s="45"/>
      <c r="D1" s="45" t="s">
        <v>275</v>
      </c>
      <c r="E1" s="45"/>
      <c r="F1" s="45"/>
    </row>
    <row r="2" spans="1:6" x14ac:dyDescent="0.2">
      <c r="A2" s="45"/>
      <c r="B2" s="45"/>
      <c r="C2" s="45"/>
      <c r="D2" s="45" t="s">
        <v>22</v>
      </c>
      <c r="E2" s="45"/>
      <c r="F2" s="45"/>
    </row>
    <row r="3" spans="1:6" x14ac:dyDescent="0.2">
      <c r="A3" s="45"/>
      <c r="B3" s="45"/>
      <c r="C3" s="45"/>
      <c r="D3" s="29" t="s">
        <v>517</v>
      </c>
      <c r="E3" s="45"/>
      <c r="F3" s="45"/>
    </row>
    <row r="4" spans="1:6" x14ac:dyDescent="0.2">
      <c r="A4" s="45"/>
      <c r="B4" s="45"/>
      <c r="C4" s="45"/>
      <c r="D4" s="45"/>
      <c r="E4" s="45"/>
      <c r="F4" s="45"/>
    </row>
    <row r="5" spans="1:6" ht="25.5" customHeight="1" x14ac:dyDescent="0.2">
      <c r="A5" s="232" t="s">
        <v>443</v>
      </c>
      <c r="B5" s="233"/>
      <c r="C5" s="233"/>
      <c r="D5" s="233"/>
      <c r="E5" s="233"/>
      <c r="F5" s="233"/>
    </row>
    <row r="6" spans="1:6" ht="15.75" customHeight="1" x14ac:dyDescent="0.2">
      <c r="A6" s="45"/>
      <c r="B6" s="46" t="s">
        <v>447</v>
      </c>
      <c r="C6" s="47"/>
      <c r="D6" s="47"/>
      <c r="E6" s="47"/>
      <c r="F6" s="47"/>
    </row>
    <row r="7" spans="1:6" x14ac:dyDescent="0.2">
      <c r="A7" s="45"/>
      <c r="B7" s="48" t="s">
        <v>250</v>
      </c>
      <c r="C7" s="45"/>
      <c r="D7" s="45"/>
      <c r="E7" s="45"/>
      <c r="F7" s="49" t="s">
        <v>262</v>
      </c>
    </row>
    <row r="8" spans="1:6" x14ac:dyDescent="0.2">
      <c r="A8" s="234" t="s">
        <v>263</v>
      </c>
      <c r="B8" s="234" t="s">
        <v>276</v>
      </c>
      <c r="C8" s="234" t="s">
        <v>260</v>
      </c>
      <c r="D8" s="234" t="s">
        <v>38</v>
      </c>
      <c r="E8" s="234" t="s">
        <v>45</v>
      </c>
      <c r="F8" s="234"/>
    </row>
    <row r="9" spans="1:6" x14ac:dyDescent="0.2">
      <c r="A9" s="234"/>
      <c r="B9" s="234"/>
      <c r="C9" s="234"/>
      <c r="D9" s="234"/>
      <c r="E9" s="234" t="s">
        <v>39</v>
      </c>
      <c r="F9" s="234" t="s">
        <v>46</v>
      </c>
    </row>
    <row r="10" spans="1:6" x14ac:dyDescent="0.2">
      <c r="A10" s="234"/>
      <c r="B10" s="234"/>
      <c r="C10" s="234"/>
      <c r="D10" s="234"/>
      <c r="E10" s="234"/>
      <c r="F10" s="234"/>
    </row>
    <row r="11" spans="1:6" x14ac:dyDescent="0.2">
      <c r="A11" s="208">
        <v>1</v>
      </c>
      <c r="B11" s="208">
        <v>2</v>
      </c>
      <c r="C11" s="208">
        <v>3</v>
      </c>
      <c r="D11" s="208">
        <v>4</v>
      </c>
      <c r="E11" s="208">
        <v>5</v>
      </c>
      <c r="F11" s="208">
        <v>6</v>
      </c>
    </row>
    <row r="12" spans="1:6" ht="21" customHeight="1" x14ac:dyDescent="0.2">
      <c r="A12" s="229" t="s">
        <v>277</v>
      </c>
      <c r="B12" s="230"/>
      <c r="C12" s="230"/>
      <c r="D12" s="230"/>
      <c r="E12" s="230"/>
      <c r="F12" s="231"/>
    </row>
    <row r="13" spans="1:6" x14ac:dyDescent="0.2">
      <c r="A13" s="209">
        <v>200000</v>
      </c>
      <c r="B13" s="210" t="s">
        <v>278</v>
      </c>
      <c r="C13" s="211">
        <f>D13+E13</f>
        <v>1993767.83</v>
      </c>
      <c r="D13" s="211">
        <f>D14</f>
        <v>1093314.83</v>
      </c>
      <c r="E13" s="211">
        <f>E14</f>
        <v>900453</v>
      </c>
      <c r="F13" s="211">
        <f>F14</f>
        <v>900453</v>
      </c>
    </row>
    <row r="14" spans="1:6" ht="25.5" x14ac:dyDescent="0.2">
      <c r="A14" s="209">
        <v>208000</v>
      </c>
      <c r="B14" s="210" t="s">
        <v>279</v>
      </c>
      <c r="C14" s="211">
        <f>D14+E14</f>
        <v>1993767.83</v>
      </c>
      <c r="D14" s="211">
        <f>D15+D16</f>
        <v>1093314.83</v>
      </c>
      <c r="E14" s="211">
        <f>E15+E16</f>
        <v>900453</v>
      </c>
      <c r="F14" s="211">
        <f>F15+F16</f>
        <v>900453</v>
      </c>
    </row>
    <row r="15" spans="1:6" x14ac:dyDescent="0.2">
      <c r="A15" s="212">
        <v>208100</v>
      </c>
      <c r="B15" s="213" t="s">
        <v>280</v>
      </c>
      <c r="C15" s="214">
        <f>D15+E15</f>
        <v>1993767.83</v>
      </c>
      <c r="D15" s="214">
        <v>1188267.83</v>
      </c>
      <c r="E15" s="214">
        <v>805500</v>
      </c>
      <c r="F15" s="214">
        <v>805500</v>
      </c>
    </row>
    <row r="16" spans="1:6" ht="38.25" x14ac:dyDescent="0.2">
      <c r="A16" s="212">
        <v>208400</v>
      </c>
      <c r="B16" s="213" t="s">
        <v>281</v>
      </c>
      <c r="C16" s="214">
        <f>D16+E16</f>
        <v>0</v>
      </c>
      <c r="D16" s="214">
        <v>-94953</v>
      </c>
      <c r="E16" s="214">
        <v>94953</v>
      </c>
      <c r="F16" s="214">
        <v>94953</v>
      </c>
    </row>
    <row r="17" spans="1:9" x14ac:dyDescent="0.2">
      <c r="A17" s="215" t="s">
        <v>246</v>
      </c>
      <c r="B17" s="210" t="s">
        <v>282</v>
      </c>
      <c r="C17" s="211">
        <f>C13</f>
        <v>1993767.83</v>
      </c>
      <c r="D17" s="211">
        <f>D13</f>
        <v>1093314.83</v>
      </c>
      <c r="E17" s="211">
        <f>E13</f>
        <v>900453</v>
      </c>
      <c r="F17" s="211">
        <f>F13</f>
        <v>900453</v>
      </c>
    </row>
    <row r="18" spans="1:9" ht="21" customHeight="1" x14ac:dyDescent="0.2">
      <c r="A18" s="229" t="s">
        <v>283</v>
      </c>
      <c r="B18" s="230"/>
      <c r="C18" s="230"/>
      <c r="D18" s="230"/>
      <c r="E18" s="230"/>
      <c r="F18" s="231"/>
    </row>
    <row r="19" spans="1:9" x14ac:dyDescent="0.2">
      <c r="A19" s="209">
        <v>600000</v>
      </c>
      <c r="B19" s="210" t="s">
        <v>284</v>
      </c>
      <c r="C19" s="211">
        <f>D19+E19</f>
        <v>1993767.83</v>
      </c>
      <c r="D19" s="211">
        <f>D20</f>
        <v>1093314.83</v>
      </c>
      <c r="E19" s="211">
        <f>E20</f>
        <v>900453</v>
      </c>
      <c r="F19" s="211">
        <f>F20</f>
        <v>900453</v>
      </c>
    </row>
    <row r="20" spans="1:9" x14ac:dyDescent="0.2">
      <c r="A20" s="209">
        <v>602000</v>
      </c>
      <c r="B20" s="210" t="s">
        <v>285</v>
      </c>
      <c r="C20" s="211">
        <f>D20+E20</f>
        <v>1993767.83</v>
      </c>
      <c r="D20" s="211">
        <f>D21+D22</f>
        <v>1093314.83</v>
      </c>
      <c r="E20" s="211">
        <f>E21+E22</f>
        <v>900453</v>
      </c>
      <c r="F20" s="211">
        <f>F21+F22</f>
        <v>900453</v>
      </c>
    </row>
    <row r="21" spans="1:9" x14ac:dyDescent="0.2">
      <c r="A21" s="212">
        <v>602100</v>
      </c>
      <c r="B21" s="213" t="s">
        <v>280</v>
      </c>
      <c r="C21" s="214">
        <f>D21+E21</f>
        <v>1993767.83</v>
      </c>
      <c r="D21" s="214">
        <f t="shared" ref="D21:F22" si="0">D15</f>
        <v>1188267.83</v>
      </c>
      <c r="E21" s="214">
        <f t="shared" si="0"/>
        <v>805500</v>
      </c>
      <c r="F21" s="214">
        <f t="shared" si="0"/>
        <v>805500</v>
      </c>
    </row>
    <row r="22" spans="1:9" ht="38.25" x14ac:dyDescent="0.2">
      <c r="A22" s="212">
        <v>602400</v>
      </c>
      <c r="B22" s="213" t="s">
        <v>281</v>
      </c>
      <c r="C22" s="214">
        <f>D22+E22</f>
        <v>0</v>
      </c>
      <c r="D22" s="214">
        <f t="shared" si="0"/>
        <v>-94953</v>
      </c>
      <c r="E22" s="214">
        <f t="shared" si="0"/>
        <v>94953</v>
      </c>
      <c r="F22" s="214">
        <f t="shared" si="0"/>
        <v>94953</v>
      </c>
    </row>
    <row r="23" spans="1:9" x14ac:dyDescent="0.2">
      <c r="A23" s="215" t="s">
        <v>246</v>
      </c>
      <c r="B23" s="210" t="s">
        <v>282</v>
      </c>
      <c r="C23" s="211">
        <f>C19</f>
        <v>1993767.83</v>
      </c>
      <c r="D23" s="211">
        <f>D19</f>
        <v>1093314.83</v>
      </c>
      <c r="E23" s="211">
        <f>E19</f>
        <v>900453</v>
      </c>
      <c r="F23" s="211">
        <f>F19</f>
        <v>900453</v>
      </c>
    </row>
    <row r="25" spans="1:9" x14ac:dyDescent="0.2">
      <c r="B25" s="2" t="s">
        <v>493</v>
      </c>
      <c r="E25" s="2" t="s">
        <v>488</v>
      </c>
      <c r="I25" s="2"/>
    </row>
    <row r="27" spans="1:9" x14ac:dyDescent="0.2">
      <c r="B27" s="2" t="s">
        <v>248</v>
      </c>
      <c r="E27" s="2" t="s">
        <v>249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honeticPr fontId="18" type="noConversion"/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112"/>
  <sheetViews>
    <sheetView view="pageBreakPreview" zoomScaleNormal="100" zoomScaleSheetLayoutView="100" workbookViewId="0">
      <selection activeCell="D7" sqref="D7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 t="s">
        <v>12</v>
      </c>
      <c r="N1" s="92"/>
      <c r="O1" s="92"/>
      <c r="P1" s="92"/>
    </row>
    <row r="2" spans="1:17" x14ac:dyDescent="0.2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 t="s">
        <v>23</v>
      </c>
      <c r="N2" s="92"/>
      <c r="O2" s="92"/>
      <c r="P2" s="92"/>
    </row>
    <row r="3" spans="1:17" x14ac:dyDescent="0.2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 t="s">
        <v>517</v>
      </c>
      <c r="N3" s="92"/>
      <c r="O3" s="92"/>
      <c r="P3" s="92"/>
    </row>
    <row r="4" spans="1:17" x14ac:dyDescent="0.2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</row>
    <row r="5" spans="1:17" x14ac:dyDescent="0.2">
      <c r="A5" s="235" t="s">
        <v>444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</row>
    <row r="6" spans="1:17" x14ac:dyDescent="0.2">
      <c r="A6" s="240">
        <v>21547000000</v>
      </c>
      <c r="B6" s="240"/>
      <c r="C6" s="92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</row>
    <row r="7" spans="1:17" x14ac:dyDescent="0.2">
      <c r="A7" s="48" t="s">
        <v>250</v>
      </c>
      <c r="B7" s="92"/>
      <c r="C7" s="94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5" t="s">
        <v>33</v>
      </c>
    </row>
    <row r="8" spans="1:17" x14ac:dyDescent="0.2">
      <c r="A8" s="237" t="s">
        <v>34</v>
      </c>
      <c r="B8" s="237" t="s">
        <v>35</v>
      </c>
      <c r="C8" s="237" t="s">
        <v>36</v>
      </c>
      <c r="D8" s="238" t="s">
        <v>37</v>
      </c>
      <c r="E8" s="238" t="s">
        <v>38</v>
      </c>
      <c r="F8" s="238"/>
      <c r="G8" s="238"/>
      <c r="H8" s="238"/>
      <c r="I8" s="238"/>
      <c r="J8" s="238" t="s">
        <v>45</v>
      </c>
      <c r="K8" s="238"/>
      <c r="L8" s="238"/>
      <c r="M8" s="238"/>
      <c r="N8" s="238"/>
      <c r="O8" s="238"/>
      <c r="P8" s="239" t="s">
        <v>47</v>
      </c>
    </row>
    <row r="9" spans="1:17" x14ac:dyDescent="0.2">
      <c r="A9" s="238"/>
      <c r="B9" s="238"/>
      <c r="C9" s="238"/>
      <c r="D9" s="238"/>
      <c r="E9" s="239" t="s">
        <v>39</v>
      </c>
      <c r="F9" s="238" t="s">
        <v>40</v>
      </c>
      <c r="G9" s="238" t="s">
        <v>41</v>
      </c>
      <c r="H9" s="238"/>
      <c r="I9" s="238" t="s">
        <v>44</v>
      </c>
      <c r="J9" s="239" t="s">
        <v>39</v>
      </c>
      <c r="K9" s="238" t="s">
        <v>46</v>
      </c>
      <c r="L9" s="238" t="s">
        <v>40</v>
      </c>
      <c r="M9" s="238" t="s">
        <v>41</v>
      </c>
      <c r="N9" s="238"/>
      <c r="O9" s="238" t="s">
        <v>44</v>
      </c>
      <c r="P9" s="239"/>
    </row>
    <row r="10" spans="1:17" x14ac:dyDescent="0.2">
      <c r="A10" s="238"/>
      <c r="B10" s="238"/>
      <c r="C10" s="238"/>
      <c r="D10" s="238"/>
      <c r="E10" s="239"/>
      <c r="F10" s="238"/>
      <c r="G10" s="238" t="s">
        <v>42</v>
      </c>
      <c r="H10" s="238" t="s">
        <v>43</v>
      </c>
      <c r="I10" s="238"/>
      <c r="J10" s="239"/>
      <c r="K10" s="238"/>
      <c r="L10" s="238"/>
      <c r="M10" s="238" t="s">
        <v>42</v>
      </c>
      <c r="N10" s="238" t="s">
        <v>43</v>
      </c>
      <c r="O10" s="238"/>
      <c r="P10" s="239"/>
    </row>
    <row r="11" spans="1:17" ht="44.25" customHeight="1" x14ac:dyDescent="0.2">
      <c r="A11" s="238"/>
      <c r="B11" s="238"/>
      <c r="C11" s="238"/>
      <c r="D11" s="238"/>
      <c r="E11" s="239"/>
      <c r="F11" s="238"/>
      <c r="G11" s="238"/>
      <c r="H11" s="238"/>
      <c r="I11" s="238"/>
      <c r="J11" s="239"/>
      <c r="K11" s="238"/>
      <c r="L11" s="238"/>
      <c r="M11" s="238"/>
      <c r="N11" s="238"/>
      <c r="O11" s="238"/>
      <c r="P11" s="239"/>
    </row>
    <row r="12" spans="1:17" x14ac:dyDescent="0.2">
      <c r="A12" s="96">
        <v>1</v>
      </c>
      <c r="B12" s="96">
        <v>2</v>
      </c>
      <c r="C12" s="96">
        <v>3</v>
      </c>
      <c r="D12" s="96">
        <v>4</v>
      </c>
      <c r="E12" s="216">
        <v>5</v>
      </c>
      <c r="F12" s="96">
        <v>6</v>
      </c>
      <c r="G12" s="96">
        <v>7</v>
      </c>
      <c r="H12" s="96">
        <v>8</v>
      </c>
      <c r="I12" s="96">
        <v>9</v>
      </c>
      <c r="J12" s="216">
        <v>10</v>
      </c>
      <c r="K12" s="96">
        <v>11</v>
      </c>
      <c r="L12" s="96">
        <v>12</v>
      </c>
      <c r="M12" s="96">
        <v>13</v>
      </c>
      <c r="N12" s="96">
        <v>14</v>
      </c>
      <c r="O12" s="96">
        <v>15</v>
      </c>
      <c r="P12" s="216">
        <v>16</v>
      </c>
    </row>
    <row r="13" spans="1:17" hidden="1" x14ac:dyDescent="0.2">
      <c r="A13" s="20" t="s">
        <v>48</v>
      </c>
      <c r="B13" s="31"/>
      <c r="C13" s="32"/>
      <c r="D13" s="19" t="s">
        <v>49</v>
      </c>
      <c r="E13" s="97">
        <f>F13+I13</f>
        <v>0</v>
      </c>
      <c r="F13" s="98">
        <f>F14</f>
        <v>0</v>
      </c>
      <c r="G13" s="98">
        <f>G14</f>
        <v>0</v>
      </c>
      <c r="H13" s="98">
        <f>H14</f>
        <v>0</v>
      </c>
      <c r="I13" s="98">
        <f>I14</f>
        <v>0</v>
      </c>
      <c r="J13" s="99">
        <f>K13+L13</f>
        <v>0</v>
      </c>
      <c r="K13" s="98">
        <f>K14</f>
        <v>0</v>
      </c>
      <c r="L13" s="98">
        <f>L14</f>
        <v>0</v>
      </c>
      <c r="M13" s="98">
        <f>M14</f>
        <v>0</v>
      </c>
      <c r="N13" s="98">
        <f>N14</f>
        <v>0</v>
      </c>
      <c r="O13" s="98">
        <f>O14</f>
        <v>0</v>
      </c>
      <c r="P13" s="99">
        <f>E13+J13</f>
        <v>0</v>
      </c>
      <c r="Q13" s="5">
        <f>SUM(E13:P13)</f>
        <v>0</v>
      </c>
    </row>
    <row r="14" spans="1:17" hidden="1" x14ac:dyDescent="0.2">
      <c r="A14" s="20" t="s">
        <v>50</v>
      </c>
      <c r="B14" s="31"/>
      <c r="C14" s="32"/>
      <c r="D14" s="19" t="s">
        <v>49</v>
      </c>
      <c r="E14" s="97">
        <f>F14+I14</f>
        <v>0</v>
      </c>
      <c r="F14" s="98">
        <f>SUM(F15:F26)</f>
        <v>0</v>
      </c>
      <c r="G14" s="98">
        <f>SUM(G15:G26)</f>
        <v>0</v>
      </c>
      <c r="H14" s="98">
        <f>SUM(H15:H26)</f>
        <v>0</v>
      </c>
      <c r="I14" s="98">
        <f>SUM(I15:I26)</f>
        <v>0</v>
      </c>
      <c r="J14" s="99">
        <f>K14+L14</f>
        <v>0</v>
      </c>
      <c r="K14" s="98">
        <f>SUM(K15:K26)</f>
        <v>0</v>
      </c>
      <c r="L14" s="98">
        <f>SUM(L15:L26)</f>
        <v>0</v>
      </c>
      <c r="M14" s="98">
        <f>SUM(M15:M26)</f>
        <v>0</v>
      </c>
      <c r="N14" s="98">
        <f>SUM(N15:N26)</f>
        <v>0</v>
      </c>
      <c r="O14" s="98">
        <f>SUM(O15:O26)</f>
        <v>0</v>
      </c>
      <c r="P14" s="99">
        <f t="shared" ref="P14:P82" si="0">E14+J14</f>
        <v>0</v>
      </c>
      <c r="Q14" s="5">
        <f t="shared" ref="Q14:Q77" si="1">SUM(E14:P14)</f>
        <v>0</v>
      </c>
    </row>
    <row r="15" spans="1:17" ht="38.25" hidden="1" x14ac:dyDescent="0.2">
      <c r="A15" s="100" t="s">
        <v>51</v>
      </c>
      <c r="B15" s="100" t="s">
        <v>53</v>
      </c>
      <c r="C15" s="101" t="s">
        <v>52</v>
      </c>
      <c r="D15" s="102" t="s">
        <v>54</v>
      </c>
      <c r="E15" s="97">
        <f>F15+I15</f>
        <v>0</v>
      </c>
      <c r="F15" s="103"/>
      <c r="G15" s="103"/>
      <c r="H15" s="103"/>
      <c r="I15" s="103"/>
      <c r="J15" s="97">
        <f>L15+O15</f>
        <v>0</v>
      </c>
      <c r="K15" s="103"/>
      <c r="L15" s="103"/>
      <c r="M15" s="103"/>
      <c r="N15" s="103"/>
      <c r="O15" s="103"/>
      <c r="P15" s="97">
        <f t="shared" si="0"/>
        <v>0</v>
      </c>
      <c r="Q15" s="5">
        <f t="shared" si="1"/>
        <v>0</v>
      </c>
    </row>
    <row r="16" spans="1:17" hidden="1" x14ac:dyDescent="0.2">
      <c r="A16" s="100" t="s">
        <v>55</v>
      </c>
      <c r="B16" s="100" t="s">
        <v>57</v>
      </c>
      <c r="C16" s="101" t="s">
        <v>56</v>
      </c>
      <c r="D16" s="102" t="s">
        <v>58</v>
      </c>
      <c r="E16" s="97">
        <f t="shared" ref="E16:E28" si="2">F16+I16</f>
        <v>0</v>
      </c>
      <c r="F16" s="103"/>
      <c r="G16" s="103"/>
      <c r="H16" s="103"/>
      <c r="I16" s="103"/>
      <c r="J16" s="97">
        <f t="shared" ref="J16:J26" si="3">L16+O16</f>
        <v>0</v>
      </c>
      <c r="K16" s="103"/>
      <c r="L16" s="103"/>
      <c r="M16" s="103"/>
      <c r="N16" s="103"/>
      <c r="O16" s="103"/>
      <c r="P16" s="97">
        <f t="shared" si="0"/>
        <v>0</v>
      </c>
      <c r="Q16" s="5">
        <f t="shared" si="1"/>
        <v>0</v>
      </c>
    </row>
    <row r="17" spans="1:17" ht="25.5" hidden="1" x14ac:dyDescent="0.2">
      <c r="A17" s="100" t="s">
        <v>307</v>
      </c>
      <c r="B17" s="100">
        <v>6017</v>
      </c>
      <c r="C17" s="171" t="s">
        <v>221</v>
      </c>
      <c r="D17" s="102" t="s">
        <v>308</v>
      </c>
      <c r="E17" s="97">
        <f t="shared" si="2"/>
        <v>0</v>
      </c>
      <c r="F17" s="103"/>
      <c r="G17" s="103"/>
      <c r="H17" s="103"/>
      <c r="I17" s="103"/>
      <c r="J17" s="97">
        <f t="shared" si="3"/>
        <v>0</v>
      </c>
      <c r="K17" s="103"/>
      <c r="L17" s="103"/>
      <c r="M17" s="103"/>
      <c r="N17" s="103"/>
      <c r="O17" s="103"/>
      <c r="P17" s="97">
        <f t="shared" si="0"/>
        <v>0</v>
      </c>
      <c r="Q17" s="5">
        <f t="shared" si="1"/>
        <v>0</v>
      </c>
    </row>
    <row r="18" spans="1:17" hidden="1" x14ac:dyDescent="0.2">
      <c r="A18" s="104" t="s">
        <v>270</v>
      </c>
      <c r="B18" s="100" t="s">
        <v>228</v>
      </c>
      <c r="C18" s="101" t="s">
        <v>227</v>
      </c>
      <c r="D18" s="102" t="s">
        <v>229</v>
      </c>
      <c r="E18" s="97">
        <f>F18+I18</f>
        <v>0</v>
      </c>
      <c r="F18" s="103"/>
      <c r="G18" s="103"/>
      <c r="H18" s="103"/>
      <c r="I18" s="103"/>
      <c r="J18" s="97">
        <f t="shared" si="3"/>
        <v>0</v>
      </c>
      <c r="K18" s="103"/>
      <c r="L18" s="103"/>
      <c r="M18" s="103"/>
      <c r="N18" s="103"/>
      <c r="O18" s="103"/>
      <c r="P18" s="97">
        <f t="shared" si="0"/>
        <v>0</v>
      </c>
      <c r="Q18" s="5">
        <f t="shared" si="1"/>
        <v>0</v>
      </c>
    </row>
    <row r="19" spans="1:17" hidden="1" x14ac:dyDescent="0.2">
      <c r="A19" s="104" t="s">
        <v>309</v>
      </c>
      <c r="B19" s="100" t="s">
        <v>320</v>
      </c>
      <c r="C19" s="101" t="s">
        <v>210</v>
      </c>
      <c r="D19" s="102" t="s">
        <v>321</v>
      </c>
      <c r="E19" s="97">
        <f>F19+I19</f>
        <v>0</v>
      </c>
      <c r="F19" s="103"/>
      <c r="G19" s="103"/>
      <c r="H19" s="103"/>
      <c r="I19" s="103"/>
      <c r="J19" s="97">
        <f>L19+O19</f>
        <v>0</v>
      </c>
      <c r="K19" s="103"/>
      <c r="L19" s="103"/>
      <c r="M19" s="103"/>
      <c r="N19" s="103"/>
      <c r="O19" s="103"/>
      <c r="P19" s="97">
        <f>E19+J19</f>
        <v>0</v>
      </c>
      <c r="Q19" s="5">
        <f t="shared" si="1"/>
        <v>0</v>
      </c>
    </row>
    <row r="20" spans="1:17" ht="25.5" hidden="1" x14ac:dyDescent="0.2">
      <c r="A20" s="104" t="s">
        <v>329</v>
      </c>
      <c r="B20" s="100" t="s">
        <v>330</v>
      </c>
      <c r="C20" s="101" t="s">
        <v>214</v>
      </c>
      <c r="D20" s="102" t="s">
        <v>331</v>
      </c>
      <c r="E20" s="97">
        <f>F20+I20</f>
        <v>0</v>
      </c>
      <c r="F20" s="103"/>
      <c r="G20" s="103"/>
      <c r="H20" s="103"/>
      <c r="I20" s="103"/>
      <c r="J20" s="97">
        <f>L20+O20</f>
        <v>0</v>
      </c>
      <c r="K20" s="103"/>
      <c r="L20" s="103"/>
      <c r="M20" s="103"/>
      <c r="N20" s="103"/>
      <c r="O20" s="103"/>
      <c r="P20" s="97">
        <f>E20+J20</f>
        <v>0</v>
      </c>
      <c r="Q20" s="5">
        <f t="shared" si="1"/>
        <v>0</v>
      </c>
    </row>
    <row r="21" spans="1:17" ht="25.5" hidden="1" x14ac:dyDescent="0.2">
      <c r="A21" s="104" t="s">
        <v>332</v>
      </c>
      <c r="B21" s="100" t="s">
        <v>333</v>
      </c>
      <c r="C21" s="101" t="s">
        <v>334</v>
      </c>
      <c r="D21" s="102" t="s">
        <v>335</v>
      </c>
      <c r="E21" s="97">
        <f>F21+I21</f>
        <v>0</v>
      </c>
      <c r="F21" s="103"/>
      <c r="G21" s="103"/>
      <c r="H21" s="103"/>
      <c r="I21" s="103"/>
      <c r="J21" s="97">
        <f>L21+O21</f>
        <v>0</v>
      </c>
      <c r="K21" s="103"/>
      <c r="L21" s="103"/>
      <c r="M21" s="103"/>
      <c r="N21" s="103"/>
      <c r="O21" s="103"/>
      <c r="P21" s="97">
        <f>E21+J21</f>
        <v>0</v>
      </c>
      <c r="Q21" s="5">
        <f t="shared" si="1"/>
        <v>0</v>
      </c>
    </row>
    <row r="22" spans="1:17" hidden="1" x14ac:dyDescent="0.2">
      <c r="A22" s="100" t="s">
        <v>62</v>
      </c>
      <c r="B22" s="100" t="s">
        <v>64</v>
      </c>
      <c r="C22" s="101" t="s">
        <v>63</v>
      </c>
      <c r="D22" s="102" t="s">
        <v>65</v>
      </c>
      <c r="E22" s="97">
        <f t="shared" si="2"/>
        <v>0</v>
      </c>
      <c r="F22" s="103"/>
      <c r="G22" s="103"/>
      <c r="H22" s="103"/>
      <c r="I22" s="103"/>
      <c r="J22" s="97">
        <f t="shared" si="3"/>
        <v>0</v>
      </c>
      <c r="K22" s="103"/>
      <c r="L22" s="103"/>
      <c r="M22" s="103"/>
      <c r="N22" s="103"/>
      <c r="O22" s="103"/>
      <c r="P22" s="97">
        <f t="shared" si="0"/>
        <v>0</v>
      </c>
      <c r="Q22" s="5">
        <f t="shared" si="1"/>
        <v>0</v>
      </c>
    </row>
    <row r="23" spans="1:17" ht="25.5" hidden="1" x14ac:dyDescent="0.2">
      <c r="A23" s="100" t="s">
        <v>317</v>
      </c>
      <c r="B23" s="100" t="s">
        <v>318</v>
      </c>
      <c r="C23" s="101" t="s">
        <v>214</v>
      </c>
      <c r="D23" s="102" t="s">
        <v>319</v>
      </c>
      <c r="E23" s="97">
        <f>F23+I23</f>
        <v>0</v>
      </c>
      <c r="F23" s="103"/>
      <c r="G23" s="103"/>
      <c r="H23" s="103"/>
      <c r="I23" s="103"/>
      <c r="J23" s="97">
        <f>L23+O23</f>
        <v>0</v>
      </c>
      <c r="K23" s="103"/>
      <c r="L23" s="103"/>
      <c r="M23" s="103"/>
      <c r="N23" s="103"/>
      <c r="O23" s="103"/>
      <c r="P23" s="97">
        <f>E23+J23</f>
        <v>0</v>
      </c>
      <c r="Q23" s="5">
        <f t="shared" si="1"/>
        <v>0</v>
      </c>
    </row>
    <row r="24" spans="1:17" hidden="1" x14ac:dyDescent="0.2">
      <c r="A24" s="100" t="s">
        <v>69</v>
      </c>
      <c r="B24" s="100" t="s">
        <v>71</v>
      </c>
      <c r="C24" s="101" t="s">
        <v>70</v>
      </c>
      <c r="D24" s="102" t="s">
        <v>72</v>
      </c>
      <c r="E24" s="97">
        <f t="shared" si="2"/>
        <v>0</v>
      </c>
      <c r="F24" s="103"/>
      <c r="G24" s="103"/>
      <c r="H24" s="103"/>
      <c r="I24" s="103"/>
      <c r="J24" s="97">
        <f t="shared" si="3"/>
        <v>0</v>
      </c>
      <c r="K24" s="103"/>
      <c r="L24" s="103"/>
      <c r="M24" s="103"/>
      <c r="N24" s="103"/>
      <c r="O24" s="103"/>
      <c r="P24" s="97">
        <f t="shared" si="0"/>
        <v>0</v>
      </c>
      <c r="Q24" s="5">
        <f t="shared" si="1"/>
        <v>0</v>
      </c>
    </row>
    <row r="25" spans="1:17" hidden="1" x14ac:dyDescent="0.2">
      <c r="A25" s="100" t="s">
        <v>73</v>
      </c>
      <c r="B25" s="100" t="s">
        <v>74</v>
      </c>
      <c r="C25" s="101" t="s">
        <v>70</v>
      </c>
      <c r="D25" s="102" t="s">
        <v>75</v>
      </c>
      <c r="E25" s="97">
        <f t="shared" si="2"/>
        <v>0</v>
      </c>
      <c r="F25" s="103"/>
      <c r="G25" s="103"/>
      <c r="H25" s="103"/>
      <c r="I25" s="103"/>
      <c r="J25" s="97">
        <f t="shared" si="3"/>
        <v>0</v>
      </c>
      <c r="K25" s="103"/>
      <c r="L25" s="103"/>
      <c r="M25" s="103"/>
      <c r="N25" s="103"/>
      <c r="O25" s="103"/>
      <c r="P25" s="97">
        <f t="shared" si="0"/>
        <v>0</v>
      </c>
      <c r="Q25" s="5">
        <f t="shared" si="1"/>
        <v>0</v>
      </c>
    </row>
    <row r="26" spans="1:17" hidden="1" x14ac:dyDescent="0.2">
      <c r="A26" s="100" t="s">
        <v>76</v>
      </c>
      <c r="B26" s="100" t="s">
        <v>77</v>
      </c>
      <c r="C26" s="101" t="s">
        <v>70</v>
      </c>
      <c r="D26" s="102" t="s">
        <v>78</v>
      </c>
      <c r="E26" s="97">
        <f t="shared" si="2"/>
        <v>0</v>
      </c>
      <c r="F26" s="103"/>
      <c r="G26" s="103"/>
      <c r="H26" s="103"/>
      <c r="I26" s="103"/>
      <c r="J26" s="97">
        <f t="shared" si="3"/>
        <v>0</v>
      </c>
      <c r="K26" s="103"/>
      <c r="L26" s="103"/>
      <c r="M26" s="103"/>
      <c r="N26" s="103"/>
      <c r="O26" s="103"/>
      <c r="P26" s="97">
        <f t="shared" si="0"/>
        <v>0</v>
      </c>
      <c r="Q26" s="5">
        <f t="shared" si="1"/>
        <v>0</v>
      </c>
    </row>
    <row r="27" spans="1:17" ht="25.5" x14ac:dyDescent="0.2">
      <c r="A27" s="20" t="s">
        <v>79</v>
      </c>
      <c r="B27" s="31"/>
      <c r="C27" s="32"/>
      <c r="D27" s="19" t="s">
        <v>251</v>
      </c>
      <c r="E27" s="217">
        <f t="shared" si="2"/>
        <v>1043463.83</v>
      </c>
      <c r="F27" s="98">
        <f>F28</f>
        <v>1043463.83</v>
      </c>
      <c r="G27" s="98">
        <f>G28</f>
        <v>852753.96</v>
      </c>
      <c r="H27" s="98">
        <f>H28</f>
        <v>0</v>
      </c>
      <c r="I27" s="98">
        <f>I28</f>
        <v>0</v>
      </c>
      <c r="J27" s="218">
        <f>K27+L27</f>
        <v>0</v>
      </c>
      <c r="K27" s="98">
        <f>K28</f>
        <v>0</v>
      </c>
      <c r="L27" s="98">
        <f>L28</f>
        <v>0</v>
      </c>
      <c r="M27" s="98">
        <f>M28</f>
        <v>0</v>
      </c>
      <c r="N27" s="98">
        <f>N28</f>
        <v>0</v>
      </c>
      <c r="O27" s="98">
        <f>O28</f>
        <v>0</v>
      </c>
      <c r="P27" s="218">
        <f t="shared" si="0"/>
        <v>1043463.83</v>
      </c>
      <c r="Q27" s="5">
        <f t="shared" si="1"/>
        <v>3983145.45</v>
      </c>
    </row>
    <row r="28" spans="1:17" ht="25.5" x14ac:dyDescent="0.2">
      <c r="A28" s="20" t="s">
        <v>80</v>
      </c>
      <c r="B28" s="31"/>
      <c r="C28" s="32"/>
      <c r="D28" s="19" t="s">
        <v>251</v>
      </c>
      <c r="E28" s="217">
        <f t="shared" si="2"/>
        <v>1043463.83</v>
      </c>
      <c r="F28" s="98">
        <f>SUM(F29:F82)</f>
        <v>1043463.83</v>
      </c>
      <c r="G28" s="98">
        <f>SUM(G29:G82)</f>
        <v>852753.96</v>
      </c>
      <c r="H28" s="98">
        <f>SUM(H29:H82)</f>
        <v>0</v>
      </c>
      <c r="I28" s="98">
        <f>SUM(I29:I82)</f>
        <v>0</v>
      </c>
      <c r="J28" s="218">
        <f>K28+L28</f>
        <v>0</v>
      </c>
      <c r="K28" s="98">
        <f>SUM(K29:K83)</f>
        <v>0</v>
      </c>
      <c r="L28" s="98">
        <f>SUM(L29:L83)</f>
        <v>0</v>
      </c>
      <c r="M28" s="98">
        <f>SUM(M29:M83)</f>
        <v>0</v>
      </c>
      <c r="N28" s="98">
        <f>SUM(N29:N83)</f>
        <v>0</v>
      </c>
      <c r="O28" s="98">
        <f>SUM(O29:O83)</f>
        <v>0</v>
      </c>
      <c r="P28" s="218">
        <f t="shared" si="0"/>
        <v>1043463.83</v>
      </c>
      <c r="Q28" s="5">
        <f t="shared" si="1"/>
        <v>3983145.45</v>
      </c>
    </row>
    <row r="29" spans="1:17" ht="25.5" hidden="1" x14ac:dyDescent="0.2">
      <c r="A29" s="100" t="s">
        <v>81</v>
      </c>
      <c r="B29" s="100" t="s">
        <v>82</v>
      </c>
      <c r="C29" s="101" t="s">
        <v>52</v>
      </c>
      <c r="D29" s="102" t="s">
        <v>252</v>
      </c>
      <c r="E29" s="97">
        <f t="shared" ref="E29:E84" si="4">F29+I29</f>
        <v>0</v>
      </c>
      <c r="F29" s="103"/>
      <c r="G29" s="103"/>
      <c r="H29" s="103"/>
      <c r="I29" s="103"/>
      <c r="J29" s="97">
        <f t="shared" ref="J29:J86" si="5">L29+O29</f>
        <v>0</v>
      </c>
      <c r="K29" s="103"/>
      <c r="L29" s="103"/>
      <c r="M29" s="103"/>
      <c r="N29" s="103"/>
      <c r="O29" s="103"/>
      <c r="P29" s="97">
        <f t="shared" si="0"/>
        <v>0</v>
      </c>
      <c r="Q29" s="5">
        <f t="shared" si="1"/>
        <v>0</v>
      </c>
    </row>
    <row r="30" spans="1:17" hidden="1" x14ac:dyDescent="0.2">
      <c r="A30" s="100" t="s">
        <v>83</v>
      </c>
      <c r="B30" s="100" t="s">
        <v>85</v>
      </c>
      <c r="C30" s="101" t="s">
        <v>84</v>
      </c>
      <c r="D30" s="102" t="s">
        <v>86</v>
      </c>
      <c r="E30" s="97">
        <f t="shared" si="4"/>
        <v>0</v>
      </c>
      <c r="F30" s="103"/>
      <c r="G30" s="103"/>
      <c r="H30" s="103"/>
      <c r="I30" s="103"/>
      <c r="J30" s="97">
        <f t="shared" si="5"/>
        <v>0</v>
      </c>
      <c r="K30" s="103"/>
      <c r="L30" s="103"/>
      <c r="M30" s="103"/>
      <c r="N30" s="103"/>
      <c r="O30" s="103"/>
      <c r="P30" s="97">
        <f t="shared" si="0"/>
        <v>0</v>
      </c>
      <c r="Q30" s="5">
        <f t="shared" si="1"/>
        <v>0</v>
      </c>
    </row>
    <row r="31" spans="1:17" ht="25.5" hidden="1" x14ac:dyDescent="0.2">
      <c r="A31" s="100" t="s">
        <v>87</v>
      </c>
      <c r="B31" s="100" t="s">
        <v>89</v>
      </c>
      <c r="C31" s="101" t="s">
        <v>88</v>
      </c>
      <c r="D31" s="102" t="s">
        <v>90</v>
      </c>
      <c r="E31" s="97">
        <f t="shared" si="4"/>
        <v>0</v>
      </c>
      <c r="F31" s="103"/>
      <c r="G31" s="103"/>
      <c r="H31" s="103"/>
      <c r="I31" s="103"/>
      <c r="J31" s="97">
        <f t="shared" si="5"/>
        <v>0</v>
      </c>
      <c r="K31" s="103"/>
      <c r="L31" s="103"/>
      <c r="M31" s="103"/>
      <c r="N31" s="103"/>
      <c r="O31" s="103"/>
      <c r="P31" s="97">
        <f t="shared" si="0"/>
        <v>0</v>
      </c>
      <c r="Q31" s="5">
        <f t="shared" si="1"/>
        <v>0</v>
      </c>
    </row>
    <row r="32" spans="1:17" ht="25.5" hidden="1" x14ac:dyDescent="0.2">
      <c r="A32" s="100" t="s">
        <v>91</v>
      </c>
      <c r="B32" s="100" t="s">
        <v>92</v>
      </c>
      <c r="C32" s="101" t="s">
        <v>88</v>
      </c>
      <c r="D32" s="102" t="s">
        <v>90</v>
      </c>
      <c r="E32" s="97">
        <f t="shared" si="4"/>
        <v>0</v>
      </c>
      <c r="F32" s="103"/>
      <c r="G32" s="103"/>
      <c r="H32" s="103"/>
      <c r="I32" s="103"/>
      <c r="J32" s="97">
        <f t="shared" si="5"/>
        <v>0</v>
      </c>
      <c r="K32" s="103"/>
      <c r="L32" s="103"/>
      <c r="M32" s="103"/>
      <c r="N32" s="103"/>
      <c r="O32" s="103"/>
      <c r="P32" s="97">
        <f t="shared" si="0"/>
        <v>0</v>
      </c>
      <c r="Q32" s="5">
        <f t="shared" si="1"/>
        <v>0</v>
      </c>
    </row>
    <row r="33" spans="1:17" ht="25.5" x14ac:dyDescent="0.2">
      <c r="A33" s="100" t="s">
        <v>324</v>
      </c>
      <c r="B33" s="100" t="s">
        <v>325</v>
      </c>
      <c r="C33" s="101" t="s">
        <v>88</v>
      </c>
      <c r="D33" s="102" t="s">
        <v>90</v>
      </c>
      <c r="E33" s="217">
        <f t="shared" si="4"/>
        <v>960000</v>
      </c>
      <c r="F33" s="103">
        <v>960000</v>
      </c>
      <c r="G33" s="103">
        <v>786800</v>
      </c>
      <c r="H33" s="103"/>
      <c r="I33" s="103"/>
      <c r="J33" s="217">
        <f t="shared" si="5"/>
        <v>0</v>
      </c>
      <c r="K33" s="103"/>
      <c r="L33" s="103"/>
      <c r="M33" s="103"/>
      <c r="N33" s="103"/>
      <c r="O33" s="103"/>
      <c r="P33" s="217">
        <f t="shared" si="0"/>
        <v>960000</v>
      </c>
      <c r="Q33" s="5">
        <f t="shared" si="1"/>
        <v>3666800</v>
      </c>
    </row>
    <row r="34" spans="1:17" ht="25.5" hidden="1" x14ac:dyDescent="0.2">
      <c r="A34" s="100" t="s">
        <v>93</v>
      </c>
      <c r="B34" s="100" t="s">
        <v>95</v>
      </c>
      <c r="C34" s="101" t="s">
        <v>94</v>
      </c>
      <c r="D34" s="102" t="s">
        <v>96</v>
      </c>
      <c r="E34" s="97">
        <f t="shared" si="4"/>
        <v>0</v>
      </c>
      <c r="F34" s="103"/>
      <c r="G34" s="103"/>
      <c r="H34" s="103"/>
      <c r="I34" s="103"/>
      <c r="J34" s="97">
        <f t="shared" si="5"/>
        <v>0</v>
      </c>
      <c r="K34" s="103"/>
      <c r="L34" s="103"/>
      <c r="M34" s="103"/>
      <c r="N34" s="103"/>
      <c r="O34" s="103"/>
      <c r="P34" s="97">
        <f t="shared" si="0"/>
        <v>0</v>
      </c>
      <c r="Q34" s="5">
        <f t="shared" si="1"/>
        <v>0</v>
      </c>
    </row>
    <row r="35" spans="1:17" hidden="1" x14ac:dyDescent="0.2">
      <c r="A35" s="100" t="s">
        <v>97</v>
      </c>
      <c r="B35" s="100" t="s">
        <v>98</v>
      </c>
      <c r="C35" s="101" t="s">
        <v>94</v>
      </c>
      <c r="D35" s="102" t="s">
        <v>99</v>
      </c>
      <c r="E35" s="97">
        <f t="shared" si="4"/>
        <v>0</v>
      </c>
      <c r="F35" s="103"/>
      <c r="G35" s="103"/>
      <c r="H35" s="103"/>
      <c r="I35" s="103"/>
      <c r="J35" s="97">
        <f t="shared" si="5"/>
        <v>0</v>
      </c>
      <c r="K35" s="103"/>
      <c r="L35" s="103"/>
      <c r="M35" s="103"/>
      <c r="N35" s="103"/>
      <c r="O35" s="103"/>
      <c r="P35" s="97">
        <f t="shared" si="0"/>
        <v>0</v>
      </c>
      <c r="Q35" s="5">
        <f t="shared" si="1"/>
        <v>0</v>
      </c>
    </row>
    <row r="36" spans="1:17" hidden="1" x14ac:dyDescent="0.2">
      <c r="A36" s="100" t="s">
        <v>100</v>
      </c>
      <c r="B36" s="100" t="s">
        <v>102</v>
      </c>
      <c r="C36" s="101" t="s">
        <v>101</v>
      </c>
      <c r="D36" s="102" t="s">
        <v>103</v>
      </c>
      <c r="E36" s="97">
        <f t="shared" si="4"/>
        <v>0</v>
      </c>
      <c r="F36" s="103"/>
      <c r="G36" s="103"/>
      <c r="H36" s="103"/>
      <c r="I36" s="103"/>
      <c r="J36" s="97">
        <f t="shared" si="5"/>
        <v>0</v>
      </c>
      <c r="K36" s="103"/>
      <c r="L36" s="103"/>
      <c r="M36" s="103"/>
      <c r="N36" s="103"/>
      <c r="O36" s="103"/>
      <c r="P36" s="97">
        <f t="shared" si="0"/>
        <v>0</v>
      </c>
      <c r="Q36" s="5">
        <f t="shared" si="1"/>
        <v>0</v>
      </c>
    </row>
    <row r="37" spans="1:17" hidden="1" x14ac:dyDescent="0.2">
      <c r="A37" s="100" t="s">
        <v>104</v>
      </c>
      <c r="B37" s="100" t="s">
        <v>105</v>
      </c>
      <c r="C37" s="101" t="s">
        <v>101</v>
      </c>
      <c r="D37" s="102" t="s">
        <v>106</v>
      </c>
      <c r="E37" s="97">
        <f t="shared" si="4"/>
        <v>0</v>
      </c>
      <c r="F37" s="103"/>
      <c r="G37" s="103"/>
      <c r="H37" s="103"/>
      <c r="I37" s="103"/>
      <c r="J37" s="97">
        <f t="shared" si="5"/>
        <v>0</v>
      </c>
      <c r="K37" s="103"/>
      <c r="L37" s="103"/>
      <c r="M37" s="103"/>
      <c r="N37" s="103"/>
      <c r="O37" s="103"/>
      <c r="P37" s="97">
        <f t="shared" si="0"/>
        <v>0</v>
      </c>
      <c r="Q37" s="5">
        <f t="shared" si="1"/>
        <v>0</v>
      </c>
    </row>
    <row r="38" spans="1:17" ht="25.5" hidden="1" x14ac:dyDescent="0.2">
      <c r="A38" s="100" t="s">
        <v>107</v>
      </c>
      <c r="B38" s="100" t="s">
        <v>108</v>
      </c>
      <c r="C38" s="101" t="s">
        <v>101</v>
      </c>
      <c r="D38" s="102" t="s">
        <v>109</v>
      </c>
      <c r="E38" s="97">
        <f t="shared" si="4"/>
        <v>0</v>
      </c>
      <c r="F38" s="103"/>
      <c r="G38" s="103"/>
      <c r="H38" s="103"/>
      <c r="I38" s="103"/>
      <c r="J38" s="97">
        <f t="shared" si="5"/>
        <v>0</v>
      </c>
      <c r="K38" s="103"/>
      <c r="L38" s="103"/>
      <c r="M38" s="103"/>
      <c r="N38" s="103"/>
      <c r="O38" s="103"/>
      <c r="P38" s="97">
        <f t="shared" si="0"/>
        <v>0</v>
      </c>
      <c r="Q38" s="5">
        <f t="shared" si="1"/>
        <v>0</v>
      </c>
    </row>
    <row r="39" spans="1:17" ht="25.5" hidden="1" x14ac:dyDescent="0.2">
      <c r="A39" s="100" t="s">
        <v>110</v>
      </c>
      <c r="B39" s="100" t="s">
        <v>111</v>
      </c>
      <c r="C39" s="101" t="s">
        <v>101</v>
      </c>
      <c r="D39" s="102" t="s">
        <v>112</v>
      </c>
      <c r="E39" s="97">
        <f t="shared" si="4"/>
        <v>0</v>
      </c>
      <c r="F39" s="103"/>
      <c r="G39" s="103"/>
      <c r="H39" s="103"/>
      <c r="I39" s="103"/>
      <c r="J39" s="97">
        <f t="shared" si="5"/>
        <v>0</v>
      </c>
      <c r="K39" s="103"/>
      <c r="L39" s="103"/>
      <c r="M39" s="103"/>
      <c r="N39" s="103"/>
      <c r="O39" s="103"/>
      <c r="P39" s="97">
        <f t="shared" si="0"/>
        <v>0</v>
      </c>
      <c r="Q39" s="5">
        <f t="shared" si="1"/>
        <v>0</v>
      </c>
    </row>
    <row r="40" spans="1:17" ht="38.25" hidden="1" x14ac:dyDescent="0.2">
      <c r="A40" s="100" t="s">
        <v>256</v>
      </c>
      <c r="B40" s="100">
        <v>1171</v>
      </c>
      <c r="C40" s="101" t="s">
        <v>101</v>
      </c>
      <c r="D40" s="102" t="s">
        <v>257</v>
      </c>
      <c r="E40" s="97">
        <f t="shared" si="4"/>
        <v>0</v>
      </c>
      <c r="F40" s="103"/>
      <c r="G40" s="103"/>
      <c r="H40" s="103"/>
      <c r="I40" s="103"/>
      <c r="J40" s="97">
        <f t="shared" si="5"/>
        <v>0</v>
      </c>
      <c r="K40" s="103"/>
      <c r="L40" s="103"/>
      <c r="M40" s="103"/>
      <c r="N40" s="103"/>
      <c r="O40" s="103"/>
      <c r="P40" s="97">
        <f t="shared" si="0"/>
        <v>0</v>
      </c>
      <c r="Q40" s="5">
        <f t="shared" si="1"/>
        <v>0</v>
      </c>
    </row>
    <row r="41" spans="1:17" ht="38.25" hidden="1" x14ac:dyDescent="0.2">
      <c r="A41" s="100" t="s">
        <v>26</v>
      </c>
      <c r="B41" s="100">
        <v>1172</v>
      </c>
      <c r="C41" s="101" t="s">
        <v>101</v>
      </c>
      <c r="D41" s="102" t="s">
        <v>27</v>
      </c>
      <c r="E41" s="97">
        <f>F41+I41</f>
        <v>0</v>
      </c>
      <c r="F41" s="103"/>
      <c r="G41" s="103"/>
      <c r="H41" s="103"/>
      <c r="I41" s="103"/>
      <c r="J41" s="97">
        <f>L41+O41</f>
        <v>0</v>
      </c>
      <c r="K41" s="103"/>
      <c r="L41" s="103"/>
      <c r="M41" s="103"/>
      <c r="N41" s="103"/>
      <c r="O41" s="103"/>
      <c r="P41" s="97">
        <f>E41+J41</f>
        <v>0</v>
      </c>
      <c r="Q41" s="5">
        <f t="shared" si="1"/>
        <v>0</v>
      </c>
    </row>
    <row r="42" spans="1:17" ht="51" hidden="1" x14ac:dyDescent="0.2">
      <c r="A42" s="100" t="s">
        <v>362</v>
      </c>
      <c r="B42" s="100">
        <v>1181</v>
      </c>
      <c r="C42" s="101" t="s">
        <v>101</v>
      </c>
      <c r="D42" s="102" t="s">
        <v>363</v>
      </c>
      <c r="E42" s="97">
        <f t="shared" si="4"/>
        <v>0</v>
      </c>
      <c r="F42" s="103"/>
      <c r="G42" s="103"/>
      <c r="H42" s="103"/>
      <c r="I42" s="103"/>
      <c r="J42" s="97">
        <f t="shared" si="5"/>
        <v>0</v>
      </c>
      <c r="K42" s="103"/>
      <c r="L42" s="103"/>
      <c r="M42" s="103"/>
      <c r="N42" s="103"/>
      <c r="O42" s="103"/>
      <c r="P42" s="97">
        <f t="shared" si="0"/>
        <v>0</v>
      </c>
      <c r="Q42" s="5">
        <f t="shared" si="1"/>
        <v>0</v>
      </c>
    </row>
    <row r="43" spans="1:17" ht="51" hidden="1" x14ac:dyDescent="0.2">
      <c r="A43" s="100" t="s">
        <v>341</v>
      </c>
      <c r="B43" s="100">
        <v>1182</v>
      </c>
      <c r="C43" s="101" t="s">
        <v>101</v>
      </c>
      <c r="D43" s="102" t="s">
        <v>342</v>
      </c>
      <c r="E43" s="97">
        <f>F43+I43</f>
        <v>0</v>
      </c>
      <c r="F43" s="103"/>
      <c r="G43" s="103"/>
      <c r="H43" s="103"/>
      <c r="I43" s="103"/>
      <c r="J43" s="97">
        <f>L43+O43</f>
        <v>0</v>
      </c>
      <c r="K43" s="103"/>
      <c r="L43" s="103"/>
      <c r="M43" s="103"/>
      <c r="N43" s="103"/>
      <c r="O43" s="103"/>
      <c r="P43" s="97">
        <f>E43+J43</f>
        <v>0</v>
      </c>
      <c r="Q43" s="5">
        <f t="shared" si="1"/>
        <v>0</v>
      </c>
    </row>
    <row r="44" spans="1:17" ht="38.25" hidden="1" x14ac:dyDescent="0.2">
      <c r="A44" s="100" t="s">
        <v>113</v>
      </c>
      <c r="B44" s="100" t="s">
        <v>114</v>
      </c>
      <c r="C44" s="101" t="s">
        <v>101</v>
      </c>
      <c r="D44" s="102" t="s">
        <v>115</v>
      </c>
      <c r="E44" s="97">
        <f t="shared" si="4"/>
        <v>0</v>
      </c>
      <c r="F44" s="103"/>
      <c r="G44" s="103"/>
      <c r="H44" s="103"/>
      <c r="I44" s="103"/>
      <c r="J44" s="97">
        <f t="shared" si="5"/>
        <v>0</v>
      </c>
      <c r="K44" s="103"/>
      <c r="L44" s="103"/>
      <c r="M44" s="103"/>
      <c r="N44" s="103"/>
      <c r="O44" s="103"/>
      <c r="P44" s="97">
        <f t="shared" si="0"/>
        <v>0</v>
      </c>
      <c r="Q44" s="5">
        <f t="shared" si="1"/>
        <v>0</v>
      </c>
    </row>
    <row r="45" spans="1:17" ht="47.25" customHeight="1" x14ac:dyDescent="0.2">
      <c r="A45" s="100" t="s">
        <v>273</v>
      </c>
      <c r="B45" s="100">
        <v>1210</v>
      </c>
      <c r="C45" s="101" t="s">
        <v>101</v>
      </c>
      <c r="D45" s="102" t="s">
        <v>274</v>
      </c>
      <c r="E45" s="217">
        <f t="shared" si="4"/>
        <v>83463.83</v>
      </c>
      <c r="F45" s="103">
        <v>83463.83</v>
      </c>
      <c r="G45" s="103">
        <v>65953.960000000006</v>
      </c>
      <c r="H45" s="103"/>
      <c r="I45" s="103"/>
      <c r="J45" s="217">
        <f t="shared" si="5"/>
        <v>0</v>
      </c>
      <c r="K45" s="103"/>
      <c r="L45" s="103"/>
      <c r="M45" s="103"/>
      <c r="N45" s="103"/>
      <c r="O45" s="103"/>
      <c r="P45" s="217">
        <f t="shared" si="0"/>
        <v>83463.83</v>
      </c>
      <c r="Q45" s="5">
        <f t="shared" si="1"/>
        <v>316345.45</v>
      </c>
    </row>
    <row r="46" spans="1:17" hidden="1" x14ac:dyDescent="0.2">
      <c r="A46" s="100" t="s">
        <v>116</v>
      </c>
      <c r="B46" s="100" t="s">
        <v>118</v>
      </c>
      <c r="C46" s="101" t="s">
        <v>117</v>
      </c>
      <c r="D46" s="102" t="s">
        <v>119</v>
      </c>
      <c r="E46" s="97">
        <f t="shared" si="4"/>
        <v>0</v>
      </c>
      <c r="F46" s="103"/>
      <c r="G46" s="103"/>
      <c r="H46" s="103"/>
      <c r="I46" s="103"/>
      <c r="J46" s="97">
        <f t="shared" si="5"/>
        <v>0</v>
      </c>
      <c r="K46" s="103"/>
      <c r="L46" s="103"/>
      <c r="M46" s="103"/>
      <c r="N46" s="103"/>
      <c r="O46" s="103"/>
      <c r="P46" s="97">
        <f t="shared" si="0"/>
        <v>0</v>
      </c>
      <c r="Q46" s="5">
        <f t="shared" si="1"/>
        <v>0</v>
      </c>
    </row>
    <row r="47" spans="1:17" ht="25.5" hidden="1" x14ac:dyDescent="0.2">
      <c r="A47" s="100" t="s">
        <v>120</v>
      </c>
      <c r="B47" s="100" t="s">
        <v>122</v>
      </c>
      <c r="C47" s="101" t="s">
        <v>121</v>
      </c>
      <c r="D47" s="102" t="s">
        <v>123</v>
      </c>
      <c r="E47" s="97">
        <f t="shared" si="4"/>
        <v>0</v>
      </c>
      <c r="F47" s="103"/>
      <c r="G47" s="103"/>
      <c r="H47" s="103"/>
      <c r="I47" s="103"/>
      <c r="J47" s="97">
        <f t="shared" si="5"/>
        <v>0</v>
      </c>
      <c r="K47" s="103"/>
      <c r="L47" s="103"/>
      <c r="M47" s="103"/>
      <c r="N47" s="103"/>
      <c r="O47" s="103"/>
      <c r="P47" s="97">
        <f t="shared" si="0"/>
        <v>0</v>
      </c>
      <c r="Q47" s="5">
        <f t="shared" si="1"/>
        <v>0</v>
      </c>
    </row>
    <row r="48" spans="1:17" hidden="1" x14ac:dyDescent="0.2">
      <c r="A48" s="100" t="s">
        <v>124</v>
      </c>
      <c r="B48" s="100" t="s">
        <v>126</v>
      </c>
      <c r="C48" s="101" t="s">
        <v>125</v>
      </c>
      <c r="D48" s="102" t="s">
        <v>127</v>
      </c>
      <c r="E48" s="97">
        <f t="shared" si="4"/>
        <v>0</v>
      </c>
      <c r="F48" s="103"/>
      <c r="G48" s="103"/>
      <c r="H48" s="103"/>
      <c r="I48" s="103"/>
      <c r="J48" s="97">
        <f t="shared" si="5"/>
        <v>0</v>
      </c>
      <c r="K48" s="103"/>
      <c r="L48" s="103"/>
      <c r="M48" s="103"/>
      <c r="N48" s="103"/>
      <c r="O48" s="103"/>
      <c r="P48" s="97">
        <f t="shared" si="0"/>
        <v>0</v>
      </c>
      <c r="Q48" s="5">
        <f t="shared" si="1"/>
        <v>0</v>
      </c>
    </row>
    <row r="49" spans="1:17" ht="25.5" hidden="1" x14ac:dyDescent="0.2">
      <c r="A49" s="100" t="s">
        <v>128</v>
      </c>
      <c r="B49" s="100" t="s">
        <v>129</v>
      </c>
      <c r="C49" s="101" t="s">
        <v>125</v>
      </c>
      <c r="D49" s="102" t="s">
        <v>130</v>
      </c>
      <c r="E49" s="97">
        <f t="shared" si="4"/>
        <v>0</v>
      </c>
      <c r="F49" s="103"/>
      <c r="G49" s="103"/>
      <c r="H49" s="103"/>
      <c r="I49" s="103"/>
      <c r="J49" s="97">
        <f t="shared" si="5"/>
        <v>0</v>
      </c>
      <c r="K49" s="103"/>
      <c r="L49" s="103"/>
      <c r="M49" s="103"/>
      <c r="N49" s="103"/>
      <c r="O49" s="103"/>
      <c r="P49" s="97">
        <f t="shared" si="0"/>
        <v>0</v>
      </c>
      <c r="Q49" s="5">
        <f t="shared" si="1"/>
        <v>0</v>
      </c>
    </row>
    <row r="50" spans="1:17" ht="25.5" hidden="1" x14ac:dyDescent="0.2">
      <c r="A50" s="100" t="s">
        <v>131</v>
      </c>
      <c r="B50" s="100" t="s">
        <v>132</v>
      </c>
      <c r="C50" s="101" t="s">
        <v>125</v>
      </c>
      <c r="D50" s="102" t="s">
        <v>133</v>
      </c>
      <c r="E50" s="97">
        <f t="shared" si="4"/>
        <v>0</v>
      </c>
      <c r="F50" s="103"/>
      <c r="G50" s="103"/>
      <c r="H50" s="103"/>
      <c r="I50" s="103"/>
      <c r="J50" s="97">
        <f t="shared" si="5"/>
        <v>0</v>
      </c>
      <c r="K50" s="103"/>
      <c r="L50" s="103"/>
      <c r="M50" s="103"/>
      <c r="N50" s="103"/>
      <c r="O50" s="103"/>
      <c r="P50" s="97">
        <f t="shared" si="0"/>
        <v>0</v>
      </c>
      <c r="Q50" s="5">
        <f t="shared" si="1"/>
        <v>0</v>
      </c>
    </row>
    <row r="51" spans="1:17" hidden="1" x14ac:dyDescent="0.2">
      <c r="A51" s="100" t="s">
        <v>134</v>
      </c>
      <c r="B51" s="100" t="s">
        <v>135</v>
      </c>
      <c r="C51" s="101" t="s">
        <v>125</v>
      </c>
      <c r="D51" s="102" t="s">
        <v>136</v>
      </c>
      <c r="E51" s="97">
        <f t="shared" si="4"/>
        <v>0</v>
      </c>
      <c r="F51" s="103"/>
      <c r="G51" s="103"/>
      <c r="H51" s="103"/>
      <c r="I51" s="103"/>
      <c r="J51" s="97">
        <f t="shared" si="5"/>
        <v>0</v>
      </c>
      <c r="K51" s="103"/>
      <c r="L51" s="103"/>
      <c r="M51" s="103"/>
      <c r="N51" s="103"/>
      <c r="O51" s="103"/>
      <c r="P51" s="97">
        <f t="shared" si="0"/>
        <v>0</v>
      </c>
      <c r="Q51" s="5">
        <f t="shared" si="1"/>
        <v>0</v>
      </c>
    </row>
    <row r="52" spans="1:17" hidden="1" x14ac:dyDescent="0.2">
      <c r="A52" s="100" t="s">
        <v>137</v>
      </c>
      <c r="B52" s="100" t="s">
        <v>138</v>
      </c>
      <c r="C52" s="101" t="s">
        <v>125</v>
      </c>
      <c r="D52" s="102" t="s">
        <v>139</v>
      </c>
      <c r="E52" s="97">
        <f t="shared" si="4"/>
        <v>0</v>
      </c>
      <c r="F52" s="103"/>
      <c r="G52" s="103"/>
      <c r="H52" s="103"/>
      <c r="I52" s="103"/>
      <c r="J52" s="97">
        <f t="shared" si="5"/>
        <v>0</v>
      </c>
      <c r="K52" s="103"/>
      <c r="L52" s="103"/>
      <c r="M52" s="103"/>
      <c r="N52" s="103"/>
      <c r="O52" s="103"/>
      <c r="P52" s="97">
        <f t="shared" si="0"/>
        <v>0</v>
      </c>
      <c r="Q52" s="5">
        <f t="shared" si="1"/>
        <v>0</v>
      </c>
    </row>
    <row r="53" spans="1:17" ht="25.5" hidden="1" x14ac:dyDescent="0.2">
      <c r="A53" s="100" t="s">
        <v>140</v>
      </c>
      <c r="B53" s="100" t="s">
        <v>141</v>
      </c>
      <c r="C53" s="101" t="s">
        <v>95</v>
      </c>
      <c r="D53" s="102" t="s">
        <v>142</v>
      </c>
      <c r="E53" s="97">
        <f t="shared" si="4"/>
        <v>0</v>
      </c>
      <c r="F53" s="103"/>
      <c r="G53" s="103"/>
      <c r="H53" s="103"/>
      <c r="I53" s="103"/>
      <c r="J53" s="97">
        <f t="shared" si="5"/>
        <v>0</v>
      </c>
      <c r="K53" s="103"/>
      <c r="L53" s="103"/>
      <c r="M53" s="103"/>
      <c r="N53" s="103"/>
      <c r="O53" s="103"/>
      <c r="P53" s="97">
        <f t="shared" si="0"/>
        <v>0</v>
      </c>
      <c r="Q53" s="5">
        <f t="shared" si="1"/>
        <v>0</v>
      </c>
    </row>
    <row r="54" spans="1:17" ht="25.5" hidden="1" x14ac:dyDescent="0.2">
      <c r="A54" s="100" t="s">
        <v>143</v>
      </c>
      <c r="B54" s="100" t="s">
        <v>144</v>
      </c>
      <c r="C54" s="101" t="s">
        <v>95</v>
      </c>
      <c r="D54" s="102" t="s">
        <v>145</v>
      </c>
      <c r="E54" s="97">
        <f t="shared" si="4"/>
        <v>0</v>
      </c>
      <c r="F54" s="103"/>
      <c r="G54" s="103"/>
      <c r="H54" s="103"/>
      <c r="I54" s="103"/>
      <c r="J54" s="97">
        <f t="shared" si="5"/>
        <v>0</v>
      </c>
      <c r="K54" s="103"/>
      <c r="L54" s="103"/>
      <c r="M54" s="103"/>
      <c r="N54" s="103"/>
      <c r="O54" s="103"/>
      <c r="P54" s="97">
        <f t="shared" si="0"/>
        <v>0</v>
      </c>
      <c r="Q54" s="5">
        <f t="shared" si="1"/>
        <v>0</v>
      </c>
    </row>
    <row r="55" spans="1:17" ht="25.5" hidden="1" x14ac:dyDescent="0.2">
      <c r="A55" s="100" t="s">
        <v>146</v>
      </c>
      <c r="B55" s="100" t="s">
        <v>147</v>
      </c>
      <c r="C55" s="101" t="s">
        <v>95</v>
      </c>
      <c r="D55" s="102" t="s">
        <v>148</v>
      </c>
      <c r="E55" s="97">
        <f t="shared" si="4"/>
        <v>0</v>
      </c>
      <c r="F55" s="103"/>
      <c r="G55" s="103"/>
      <c r="H55" s="103"/>
      <c r="I55" s="103"/>
      <c r="J55" s="97">
        <f t="shared" si="5"/>
        <v>0</v>
      </c>
      <c r="K55" s="103"/>
      <c r="L55" s="103"/>
      <c r="M55" s="103"/>
      <c r="N55" s="103"/>
      <c r="O55" s="103"/>
      <c r="P55" s="97">
        <f t="shared" si="0"/>
        <v>0</v>
      </c>
      <c r="Q55" s="5">
        <f t="shared" si="1"/>
        <v>0</v>
      </c>
    </row>
    <row r="56" spans="1:17" ht="25.5" hidden="1" x14ac:dyDescent="0.2">
      <c r="A56" s="100" t="s">
        <v>149</v>
      </c>
      <c r="B56" s="100" t="s">
        <v>151</v>
      </c>
      <c r="C56" s="101" t="s">
        <v>150</v>
      </c>
      <c r="D56" s="102" t="s">
        <v>152</v>
      </c>
      <c r="E56" s="97">
        <f t="shared" si="4"/>
        <v>0</v>
      </c>
      <c r="F56" s="103"/>
      <c r="G56" s="103"/>
      <c r="H56" s="103"/>
      <c r="I56" s="103"/>
      <c r="J56" s="97">
        <f t="shared" si="5"/>
        <v>0</v>
      </c>
      <c r="K56" s="103"/>
      <c r="L56" s="103"/>
      <c r="M56" s="103"/>
      <c r="N56" s="103"/>
      <c r="O56" s="103"/>
      <c r="P56" s="97">
        <f t="shared" si="0"/>
        <v>0</v>
      </c>
      <c r="Q56" s="5">
        <f t="shared" si="1"/>
        <v>0</v>
      </c>
    </row>
    <row r="57" spans="1:17" ht="38.25" hidden="1" x14ac:dyDescent="0.2">
      <c r="A57" s="100" t="s">
        <v>153</v>
      </c>
      <c r="B57" s="100" t="s">
        <v>155</v>
      </c>
      <c r="C57" s="101" t="s">
        <v>154</v>
      </c>
      <c r="D57" s="102" t="s">
        <v>156</v>
      </c>
      <c r="E57" s="97">
        <f t="shared" si="4"/>
        <v>0</v>
      </c>
      <c r="F57" s="103"/>
      <c r="G57" s="103"/>
      <c r="H57" s="103"/>
      <c r="I57" s="103"/>
      <c r="J57" s="97">
        <f t="shared" si="5"/>
        <v>0</v>
      </c>
      <c r="K57" s="103"/>
      <c r="L57" s="103"/>
      <c r="M57" s="103"/>
      <c r="N57" s="103"/>
      <c r="O57" s="103"/>
      <c r="P57" s="97">
        <f t="shared" si="0"/>
        <v>0</v>
      </c>
      <c r="Q57" s="5">
        <f t="shared" si="1"/>
        <v>0</v>
      </c>
    </row>
    <row r="58" spans="1:17" ht="25.5" hidden="1" x14ac:dyDescent="0.2">
      <c r="A58" s="100" t="s">
        <v>157</v>
      </c>
      <c r="B58" s="100" t="s">
        <v>159</v>
      </c>
      <c r="C58" s="101" t="s">
        <v>158</v>
      </c>
      <c r="D58" s="102" t="s">
        <v>160</v>
      </c>
      <c r="E58" s="97">
        <f t="shared" si="4"/>
        <v>0</v>
      </c>
      <c r="F58" s="103"/>
      <c r="G58" s="103"/>
      <c r="H58" s="103"/>
      <c r="I58" s="103"/>
      <c r="J58" s="97">
        <f t="shared" si="5"/>
        <v>0</v>
      </c>
      <c r="K58" s="103"/>
      <c r="L58" s="103"/>
      <c r="M58" s="103"/>
      <c r="N58" s="103"/>
      <c r="O58" s="103"/>
      <c r="P58" s="97">
        <f t="shared" si="0"/>
        <v>0</v>
      </c>
      <c r="Q58" s="5">
        <f t="shared" si="1"/>
        <v>0</v>
      </c>
    </row>
    <row r="59" spans="1:17" hidden="1" x14ac:dyDescent="0.2">
      <c r="A59" s="100" t="s">
        <v>161</v>
      </c>
      <c r="B59" s="100" t="s">
        <v>162</v>
      </c>
      <c r="C59" s="101" t="s">
        <v>158</v>
      </c>
      <c r="D59" s="102" t="s">
        <v>163</v>
      </c>
      <c r="E59" s="97">
        <f t="shared" si="4"/>
        <v>0</v>
      </c>
      <c r="F59" s="103"/>
      <c r="G59" s="103"/>
      <c r="H59" s="103"/>
      <c r="I59" s="103"/>
      <c r="J59" s="97">
        <f t="shared" si="5"/>
        <v>0</v>
      </c>
      <c r="K59" s="103"/>
      <c r="L59" s="103"/>
      <c r="M59" s="103"/>
      <c r="N59" s="103"/>
      <c r="O59" s="103"/>
      <c r="P59" s="97">
        <f t="shared" si="0"/>
        <v>0</v>
      </c>
      <c r="Q59" s="5">
        <f t="shared" si="1"/>
        <v>0</v>
      </c>
    </row>
    <row r="60" spans="1:17" ht="38.25" hidden="1" x14ac:dyDescent="0.2">
      <c r="A60" s="100" t="s">
        <v>337</v>
      </c>
      <c r="B60" s="100" t="s">
        <v>338</v>
      </c>
      <c r="C60" s="101" t="s">
        <v>158</v>
      </c>
      <c r="D60" s="172" t="s">
        <v>339</v>
      </c>
      <c r="E60" s="97">
        <f>F60+I60</f>
        <v>0</v>
      </c>
      <c r="F60" s="103"/>
      <c r="G60" s="103"/>
      <c r="H60" s="103"/>
      <c r="I60" s="103"/>
      <c r="J60" s="97">
        <f>L60+O60</f>
        <v>0</v>
      </c>
      <c r="K60" s="103"/>
      <c r="L60" s="103"/>
      <c r="M60" s="103"/>
      <c r="N60" s="103"/>
      <c r="O60" s="103"/>
      <c r="P60" s="97">
        <f>E60+J60</f>
        <v>0</v>
      </c>
      <c r="Q60" s="5">
        <f t="shared" si="1"/>
        <v>0</v>
      </c>
    </row>
    <row r="61" spans="1:17" ht="51" hidden="1" x14ac:dyDescent="0.2">
      <c r="A61" s="100" t="s">
        <v>326</v>
      </c>
      <c r="B61" s="100" t="s">
        <v>327</v>
      </c>
      <c r="C61" s="101" t="s">
        <v>158</v>
      </c>
      <c r="D61" s="102" t="s">
        <v>328</v>
      </c>
      <c r="E61" s="97">
        <f t="shared" si="4"/>
        <v>0</v>
      </c>
      <c r="F61" s="173"/>
      <c r="G61" s="103"/>
      <c r="H61" s="103"/>
      <c r="I61" s="103"/>
      <c r="J61" s="97">
        <f t="shared" si="5"/>
        <v>0</v>
      </c>
      <c r="K61" s="103"/>
      <c r="L61" s="103"/>
      <c r="M61" s="103"/>
      <c r="N61" s="103"/>
      <c r="O61" s="103"/>
      <c r="P61" s="97">
        <f>E61+J61</f>
        <v>0</v>
      </c>
      <c r="Q61" s="5">
        <f t="shared" si="1"/>
        <v>0</v>
      </c>
    </row>
    <row r="62" spans="1:17" ht="51" hidden="1" x14ac:dyDescent="0.2">
      <c r="A62" s="100" t="s">
        <v>164</v>
      </c>
      <c r="B62" s="100" t="s">
        <v>165</v>
      </c>
      <c r="C62" s="101" t="s">
        <v>85</v>
      </c>
      <c r="D62" s="102" t="s">
        <v>166</v>
      </c>
      <c r="E62" s="97">
        <f t="shared" si="4"/>
        <v>0</v>
      </c>
      <c r="F62" s="103"/>
      <c r="G62" s="103"/>
      <c r="H62" s="103"/>
      <c r="I62" s="103"/>
      <c r="J62" s="97">
        <f t="shared" si="5"/>
        <v>0</v>
      </c>
      <c r="K62" s="103"/>
      <c r="L62" s="103"/>
      <c r="M62" s="103"/>
      <c r="N62" s="103"/>
      <c r="O62" s="103"/>
      <c r="P62" s="97">
        <f t="shared" si="0"/>
        <v>0</v>
      </c>
      <c r="Q62" s="5">
        <f t="shared" si="1"/>
        <v>0</v>
      </c>
    </row>
    <row r="63" spans="1:17" ht="51" hidden="1" x14ac:dyDescent="0.2">
      <c r="A63" s="100" t="s">
        <v>167</v>
      </c>
      <c r="B63" s="100" t="s">
        <v>169</v>
      </c>
      <c r="C63" s="101" t="s">
        <v>168</v>
      </c>
      <c r="D63" s="102" t="s">
        <v>170</v>
      </c>
      <c r="E63" s="97">
        <f t="shared" si="4"/>
        <v>0</v>
      </c>
      <c r="F63" s="103"/>
      <c r="G63" s="103"/>
      <c r="H63" s="103"/>
      <c r="I63" s="103"/>
      <c r="J63" s="97">
        <f t="shared" si="5"/>
        <v>0</v>
      </c>
      <c r="K63" s="103"/>
      <c r="L63" s="103"/>
      <c r="M63" s="103"/>
      <c r="N63" s="103"/>
      <c r="O63" s="103"/>
      <c r="P63" s="97">
        <f t="shared" si="0"/>
        <v>0</v>
      </c>
      <c r="Q63" s="5">
        <f t="shared" si="1"/>
        <v>0</v>
      </c>
    </row>
    <row r="64" spans="1:17" hidden="1" x14ac:dyDescent="0.2">
      <c r="A64" s="100" t="s">
        <v>171</v>
      </c>
      <c r="B64" s="100" t="s">
        <v>172</v>
      </c>
      <c r="C64" s="101" t="s">
        <v>150</v>
      </c>
      <c r="D64" s="102" t="s">
        <v>173</v>
      </c>
      <c r="E64" s="97">
        <f t="shared" si="4"/>
        <v>0</v>
      </c>
      <c r="F64" s="103"/>
      <c r="G64" s="103"/>
      <c r="H64" s="103"/>
      <c r="I64" s="103"/>
      <c r="J64" s="97">
        <f t="shared" si="5"/>
        <v>0</v>
      </c>
      <c r="K64" s="103"/>
      <c r="L64" s="103"/>
      <c r="M64" s="103"/>
      <c r="N64" s="103"/>
      <c r="O64" s="103"/>
      <c r="P64" s="97">
        <f t="shared" si="0"/>
        <v>0</v>
      </c>
      <c r="Q64" s="5">
        <f t="shared" si="1"/>
        <v>0</v>
      </c>
    </row>
    <row r="65" spans="1:17" ht="38.25" hidden="1" x14ac:dyDescent="0.2">
      <c r="A65" s="100" t="s">
        <v>174</v>
      </c>
      <c r="B65" s="100" t="s">
        <v>175</v>
      </c>
      <c r="C65" s="101" t="s">
        <v>150</v>
      </c>
      <c r="D65" s="102" t="s">
        <v>176</v>
      </c>
      <c r="E65" s="97">
        <f t="shared" si="4"/>
        <v>0</v>
      </c>
      <c r="F65" s="174"/>
      <c r="G65" s="103"/>
      <c r="H65" s="103"/>
      <c r="I65" s="103"/>
      <c r="J65" s="97">
        <f t="shared" si="5"/>
        <v>0</v>
      </c>
      <c r="K65" s="103"/>
      <c r="L65" s="103"/>
      <c r="M65" s="103"/>
      <c r="N65" s="103"/>
      <c r="O65" s="103"/>
      <c r="P65" s="97">
        <f t="shared" si="0"/>
        <v>0</v>
      </c>
      <c r="Q65" s="5">
        <f t="shared" si="1"/>
        <v>0</v>
      </c>
    </row>
    <row r="66" spans="1:17" ht="25.5" hidden="1" x14ac:dyDescent="0.2">
      <c r="A66" s="100" t="s">
        <v>314</v>
      </c>
      <c r="B66" s="100" t="s">
        <v>315</v>
      </c>
      <c r="C66" s="101" t="s">
        <v>178</v>
      </c>
      <c r="D66" s="102" t="s">
        <v>316</v>
      </c>
      <c r="E66" s="97">
        <f>F66+I66</f>
        <v>0</v>
      </c>
      <c r="F66" s="103"/>
      <c r="G66" s="103"/>
      <c r="H66" s="103"/>
      <c r="I66" s="103"/>
      <c r="J66" s="97">
        <f>L66+O66</f>
        <v>0</v>
      </c>
      <c r="K66" s="103"/>
      <c r="L66" s="103"/>
      <c r="M66" s="103"/>
      <c r="N66" s="103"/>
      <c r="O66" s="103"/>
      <c r="P66" s="97">
        <f>E66+J66</f>
        <v>0</v>
      </c>
      <c r="Q66" s="5">
        <f t="shared" si="1"/>
        <v>0</v>
      </c>
    </row>
    <row r="67" spans="1:17" ht="25.5" hidden="1" x14ac:dyDescent="0.2">
      <c r="A67" s="100" t="s">
        <v>177</v>
      </c>
      <c r="B67" s="100" t="s">
        <v>179</v>
      </c>
      <c r="C67" s="101" t="s">
        <v>178</v>
      </c>
      <c r="D67" s="102" t="s">
        <v>180</v>
      </c>
      <c r="E67" s="97">
        <f t="shared" si="4"/>
        <v>0</v>
      </c>
      <c r="F67" s="103"/>
      <c r="G67" s="103"/>
      <c r="H67" s="103"/>
      <c r="I67" s="103"/>
      <c r="J67" s="97">
        <f t="shared" si="5"/>
        <v>0</v>
      </c>
      <c r="K67" s="103"/>
      <c r="L67" s="103"/>
      <c r="M67" s="103"/>
      <c r="N67" s="103"/>
      <c r="O67" s="103"/>
      <c r="P67" s="97">
        <f t="shared" si="0"/>
        <v>0</v>
      </c>
      <c r="Q67" s="5">
        <f t="shared" si="1"/>
        <v>0</v>
      </c>
    </row>
    <row r="68" spans="1:17" hidden="1" x14ac:dyDescent="0.2">
      <c r="A68" s="100" t="s">
        <v>181</v>
      </c>
      <c r="B68" s="100" t="s">
        <v>183</v>
      </c>
      <c r="C68" s="101" t="s">
        <v>182</v>
      </c>
      <c r="D68" s="102" t="s">
        <v>184</v>
      </c>
      <c r="E68" s="97">
        <f t="shared" si="4"/>
        <v>0</v>
      </c>
      <c r="F68" s="103"/>
      <c r="G68" s="103"/>
      <c r="H68" s="103"/>
      <c r="I68" s="103"/>
      <c r="J68" s="97">
        <f t="shared" si="5"/>
        <v>0</v>
      </c>
      <c r="K68" s="103"/>
      <c r="L68" s="103"/>
      <c r="M68" s="103"/>
      <c r="N68" s="103"/>
      <c r="O68" s="103"/>
      <c r="P68" s="97">
        <f t="shared" si="0"/>
        <v>0</v>
      </c>
      <c r="Q68" s="5">
        <f t="shared" si="1"/>
        <v>0</v>
      </c>
    </row>
    <row r="69" spans="1:17" ht="25.5" hidden="1" x14ac:dyDescent="0.2">
      <c r="A69" s="100" t="s">
        <v>185</v>
      </c>
      <c r="B69" s="100" t="s">
        <v>187</v>
      </c>
      <c r="C69" s="101" t="s">
        <v>186</v>
      </c>
      <c r="D69" s="102" t="s">
        <v>188</v>
      </c>
      <c r="E69" s="97">
        <f t="shared" si="4"/>
        <v>0</v>
      </c>
      <c r="F69" s="103"/>
      <c r="G69" s="103"/>
      <c r="H69" s="103"/>
      <c r="I69" s="103"/>
      <c r="J69" s="97">
        <f t="shared" si="5"/>
        <v>0</v>
      </c>
      <c r="K69" s="103"/>
      <c r="L69" s="103"/>
      <c r="M69" s="103"/>
      <c r="N69" s="103"/>
      <c r="O69" s="103"/>
      <c r="P69" s="97">
        <f t="shared" si="0"/>
        <v>0</v>
      </c>
      <c r="Q69" s="5">
        <f t="shared" si="1"/>
        <v>0</v>
      </c>
    </row>
    <row r="70" spans="1:17" hidden="1" x14ac:dyDescent="0.2">
      <c r="A70" s="100" t="s">
        <v>189</v>
      </c>
      <c r="B70" s="100" t="s">
        <v>191</v>
      </c>
      <c r="C70" s="101" t="s">
        <v>190</v>
      </c>
      <c r="D70" s="102" t="s">
        <v>192</v>
      </c>
      <c r="E70" s="97">
        <f t="shared" si="4"/>
        <v>0</v>
      </c>
      <c r="F70" s="103"/>
      <c r="G70" s="103"/>
      <c r="H70" s="103"/>
      <c r="I70" s="103"/>
      <c r="J70" s="97">
        <f t="shared" si="5"/>
        <v>0</v>
      </c>
      <c r="K70" s="103"/>
      <c r="L70" s="103"/>
      <c r="M70" s="103"/>
      <c r="N70" s="103"/>
      <c r="O70" s="103"/>
      <c r="P70" s="97">
        <f t="shared" si="0"/>
        <v>0</v>
      </c>
      <c r="Q70" s="5">
        <f t="shared" si="1"/>
        <v>0</v>
      </c>
    </row>
    <row r="71" spans="1:17" ht="25.5" hidden="1" x14ac:dyDescent="0.2">
      <c r="A71" s="100" t="s">
        <v>193</v>
      </c>
      <c r="B71" s="100" t="s">
        <v>195</v>
      </c>
      <c r="C71" s="101" t="s">
        <v>194</v>
      </c>
      <c r="D71" s="102" t="s">
        <v>196</v>
      </c>
      <c r="E71" s="97">
        <f t="shared" si="4"/>
        <v>0</v>
      </c>
      <c r="F71" s="103"/>
      <c r="G71" s="103"/>
      <c r="H71" s="103"/>
      <c r="I71" s="103"/>
      <c r="J71" s="97">
        <f t="shared" si="5"/>
        <v>0</v>
      </c>
      <c r="K71" s="103"/>
      <c r="L71" s="103"/>
      <c r="M71" s="103"/>
      <c r="N71" s="103"/>
      <c r="O71" s="103"/>
      <c r="P71" s="97">
        <f t="shared" si="0"/>
        <v>0</v>
      </c>
      <c r="Q71" s="5">
        <f t="shared" si="1"/>
        <v>0</v>
      </c>
    </row>
    <row r="72" spans="1:17" ht="25.5" hidden="1" x14ac:dyDescent="0.2">
      <c r="A72" s="100" t="s">
        <v>197</v>
      </c>
      <c r="B72" s="100" t="s">
        <v>198</v>
      </c>
      <c r="C72" s="101" t="s">
        <v>194</v>
      </c>
      <c r="D72" s="102" t="s">
        <v>199</v>
      </c>
      <c r="E72" s="97">
        <f t="shared" si="4"/>
        <v>0</v>
      </c>
      <c r="F72" s="103"/>
      <c r="G72" s="103"/>
      <c r="H72" s="103"/>
      <c r="I72" s="103"/>
      <c r="J72" s="97">
        <f t="shared" si="5"/>
        <v>0</v>
      </c>
      <c r="K72" s="103"/>
      <c r="L72" s="103"/>
      <c r="M72" s="103"/>
      <c r="N72" s="103"/>
      <c r="O72" s="103"/>
      <c r="P72" s="97">
        <f t="shared" si="0"/>
        <v>0</v>
      </c>
      <c r="Q72" s="5">
        <f t="shared" si="1"/>
        <v>0</v>
      </c>
    </row>
    <row r="73" spans="1:17" ht="25.5" hidden="1" x14ac:dyDescent="0.2">
      <c r="A73" s="100" t="s">
        <v>200</v>
      </c>
      <c r="B73" s="100" t="s">
        <v>201</v>
      </c>
      <c r="C73" s="101" t="s">
        <v>194</v>
      </c>
      <c r="D73" s="102" t="s">
        <v>202</v>
      </c>
      <c r="E73" s="97">
        <f t="shared" si="4"/>
        <v>0</v>
      </c>
      <c r="F73" s="103"/>
      <c r="G73" s="103"/>
      <c r="H73" s="103"/>
      <c r="I73" s="103"/>
      <c r="J73" s="97">
        <f t="shared" si="5"/>
        <v>0</v>
      </c>
      <c r="K73" s="103"/>
      <c r="L73" s="103"/>
      <c r="M73" s="103"/>
      <c r="N73" s="103"/>
      <c r="O73" s="103"/>
      <c r="P73" s="97">
        <f t="shared" si="0"/>
        <v>0</v>
      </c>
      <c r="Q73" s="5">
        <f t="shared" si="1"/>
        <v>0</v>
      </c>
    </row>
    <row r="74" spans="1:17" hidden="1" x14ac:dyDescent="0.2">
      <c r="A74" s="100" t="s">
        <v>203</v>
      </c>
      <c r="B74" s="100" t="s">
        <v>204</v>
      </c>
      <c r="C74" s="101" t="s">
        <v>194</v>
      </c>
      <c r="D74" s="102" t="s">
        <v>205</v>
      </c>
      <c r="E74" s="97">
        <f t="shared" si="4"/>
        <v>0</v>
      </c>
      <c r="F74" s="103"/>
      <c r="G74" s="103"/>
      <c r="H74" s="103"/>
      <c r="I74" s="103"/>
      <c r="J74" s="97">
        <f t="shared" si="5"/>
        <v>0</v>
      </c>
      <c r="K74" s="103"/>
      <c r="L74" s="103"/>
      <c r="M74" s="103"/>
      <c r="N74" s="103"/>
      <c r="O74" s="103"/>
      <c r="P74" s="97">
        <f t="shared" si="0"/>
        <v>0</v>
      </c>
      <c r="Q74" s="5">
        <f t="shared" si="1"/>
        <v>0</v>
      </c>
    </row>
    <row r="75" spans="1:17" ht="38.25" hidden="1" x14ac:dyDescent="0.2">
      <c r="A75" s="100" t="s">
        <v>206</v>
      </c>
      <c r="B75" s="100" t="s">
        <v>207</v>
      </c>
      <c r="C75" s="101" t="s">
        <v>194</v>
      </c>
      <c r="D75" s="102" t="s">
        <v>208</v>
      </c>
      <c r="E75" s="97">
        <f t="shared" si="4"/>
        <v>0</v>
      </c>
      <c r="F75" s="103"/>
      <c r="G75" s="103"/>
      <c r="H75" s="103"/>
      <c r="I75" s="103"/>
      <c r="J75" s="97">
        <f t="shared" si="5"/>
        <v>0</v>
      </c>
      <c r="K75" s="103"/>
      <c r="L75" s="103"/>
      <c r="M75" s="103"/>
      <c r="N75" s="103"/>
      <c r="O75" s="103"/>
      <c r="P75" s="97">
        <f t="shared" si="0"/>
        <v>0</v>
      </c>
      <c r="Q75" s="5">
        <f t="shared" si="1"/>
        <v>0</v>
      </c>
    </row>
    <row r="76" spans="1:17" ht="51" hidden="1" x14ac:dyDescent="0.2">
      <c r="A76" s="100">
        <v>6116083</v>
      </c>
      <c r="B76" s="100">
        <v>6083</v>
      </c>
      <c r="C76" s="101" t="s">
        <v>24</v>
      </c>
      <c r="D76" s="102" t="s">
        <v>25</v>
      </c>
      <c r="E76" s="97">
        <f>F76+I76</f>
        <v>0</v>
      </c>
      <c r="F76" s="103"/>
      <c r="G76" s="103"/>
      <c r="H76" s="103"/>
      <c r="I76" s="103"/>
      <c r="J76" s="97">
        <f>L76+O76</f>
        <v>0</v>
      </c>
      <c r="K76" s="103"/>
      <c r="L76" s="103"/>
      <c r="M76" s="103"/>
      <c r="N76" s="103"/>
      <c r="O76" s="103"/>
      <c r="P76" s="97">
        <f>E76+J76</f>
        <v>0</v>
      </c>
      <c r="Q76" s="5">
        <f t="shared" si="1"/>
        <v>0</v>
      </c>
    </row>
    <row r="77" spans="1:17" hidden="1" x14ac:dyDescent="0.2">
      <c r="A77" s="100" t="s">
        <v>209</v>
      </c>
      <c r="B77" s="100" t="s">
        <v>211</v>
      </c>
      <c r="C77" s="101" t="s">
        <v>210</v>
      </c>
      <c r="D77" s="102" t="s">
        <v>212</v>
      </c>
      <c r="E77" s="97">
        <f t="shared" si="4"/>
        <v>0</v>
      </c>
      <c r="F77" s="103"/>
      <c r="G77" s="103"/>
      <c r="H77" s="103"/>
      <c r="I77" s="103"/>
      <c r="J77" s="97">
        <f t="shared" si="5"/>
        <v>0</v>
      </c>
      <c r="K77" s="103"/>
      <c r="L77" s="103"/>
      <c r="M77" s="103"/>
      <c r="N77" s="103"/>
      <c r="O77" s="103"/>
      <c r="P77" s="97">
        <f t="shared" si="0"/>
        <v>0</v>
      </c>
      <c r="Q77" s="5">
        <f t="shared" si="1"/>
        <v>0</v>
      </c>
    </row>
    <row r="78" spans="1:17" hidden="1" x14ac:dyDescent="0.2">
      <c r="A78" s="100" t="s">
        <v>304</v>
      </c>
      <c r="B78" s="100" t="s">
        <v>305</v>
      </c>
      <c r="C78" s="101" t="s">
        <v>210</v>
      </c>
      <c r="D78" s="102" t="s">
        <v>306</v>
      </c>
      <c r="E78" s="97">
        <f t="shared" si="4"/>
        <v>0</v>
      </c>
      <c r="F78" s="103"/>
      <c r="G78" s="103"/>
      <c r="H78" s="103"/>
      <c r="I78" s="103"/>
      <c r="J78" s="97">
        <f t="shared" si="5"/>
        <v>0</v>
      </c>
      <c r="K78" s="103"/>
      <c r="L78" s="103"/>
      <c r="M78" s="103"/>
      <c r="N78" s="103"/>
      <c r="O78" s="103"/>
      <c r="P78" s="97">
        <f t="shared" si="0"/>
        <v>0</v>
      </c>
      <c r="Q78" s="5">
        <f t="shared" ref="Q78:Q107" si="6">SUM(E78:P78)</f>
        <v>0</v>
      </c>
    </row>
    <row r="79" spans="1:17" hidden="1" x14ac:dyDescent="0.2">
      <c r="A79" s="100" t="s">
        <v>359</v>
      </c>
      <c r="B79" s="100" t="s">
        <v>360</v>
      </c>
      <c r="C79" s="101" t="s">
        <v>210</v>
      </c>
      <c r="D79" s="102" t="s">
        <v>361</v>
      </c>
      <c r="E79" s="97">
        <f>F79+I79</f>
        <v>0</v>
      </c>
      <c r="F79" s="103"/>
      <c r="G79" s="103"/>
      <c r="H79" s="103"/>
      <c r="I79" s="103"/>
      <c r="J79" s="97">
        <f>L79+O79</f>
        <v>0</v>
      </c>
      <c r="K79" s="103"/>
      <c r="L79" s="103"/>
      <c r="M79" s="103"/>
      <c r="N79" s="103"/>
      <c r="O79" s="103"/>
      <c r="P79" s="97">
        <f>E79+J79</f>
        <v>0</v>
      </c>
      <c r="Q79" s="5">
        <f t="shared" si="6"/>
        <v>0</v>
      </c>
    </row>
    <row r="80" spans="1:17" hidden="1" x14ac:dyDescent="0.2">
      <c r="A80" s="100" t="s">
        <v>31</v>
      </c>
      <c r="B80" s="100">
        <v>7324</v>
      </c>
      <c r="C80" s="101" t="s">
        <v>210</v>
      </c>
      <c r="D80" s="102" t="s">
        <v>30</v>
      </c>
      <c r="E80" s="97">
        <f>F80+I80</f>
        <v>0</v>
      </c>
      <c r="F80" s="103"/>
      <c r="G80" s="103"/>
      <c r="H80" s="103"/>
      <c r="I80" s="103"/>
      <c r="J80" s="97">
        <f>L80+O80</f>
        <v>0</v>
      </c>
      <c r="K80" s="103"/>
      <c r="L80" s="103"/>
      <c r="M80" s="103"/>
      <c r="N80" s="103"/>
      <c r="O80" s="103"/>
      <c r="P80" s="97">
        <f>E80+J80</f>
        <v>0</v>
      </c>
      <c r="Q80" s="5">
        <f t="shared" si="6"/>
        <v>0</v>
      </c>
    </row>
    <row r="81" spans="1:17" ht="25.5" hidden="1" x14ac:dyDescent="0.2">
      <c r="A81" s="100" t="s">
        <v>13</v>
      </c>
      <c r="B81" s="100">
        <v>7325</v>
      </c>
      <c r="C81" s="101" t="s">
        <v>210</v>
      </c>
      <c r="D81" s="102" t="s">
        <v>14</v>
      </c>
      <c r="E81" s="97">
        <f>F81+I81</f>
        <v>0</v>
      </c>
      <c r="F81" s="103"/>
      <c r="G81" s="103"/>
      <c r="H81" s="103"/>
      <c r="I81" s="103"/>
      <c r="J81" s="97">
        <f>L81+O81</f>
        <v>0</v>
      </c>
      <c r="K81" s="103"/>
      <c r="L81" s="103"/>
      <c r="M81" s="103"/>
      <c r="N81" s="103"/>
      <c r="O81" s="103"/>
      <c r="P81" s="97">
        <f>E81+J81</f>
        <v>0</v>
      </c>
      <c r="Q81" s="5">
        <f t="shared" si="6"/>
        <v>0</v>
      </c>
    </row>
    <row r="82" spans="1:17" ht="25.5" hidden="1" x14ac:dyDescent="0.2">
      <c r="A82" s="100" t="s">
        <v>213</v>
      </c>
      <c r="B82" s="100" t="s">
        <v>215</v>
      </c>
      <c r="C82" s="101" t="s">
        <v>214</v>
      </c>
      <c r="D82" s="102" t="s">
        <v>216</v>
      </c>
      <c r="E82" s="97">
        <f t="shared" si="4"/>
        <v>0</v>
      </c>
      <c r="F82" s="103"/>
      <c r="G82" s="103"/>
      <c r="H82" s="103"/>
      <c r="I82" s="103"/>
      <c r="J82" s="97">
        <f t="shared" si="5"/>
        <v>0</v>
      </c>
      <c r="K82" s="103"/>
      <c r="L82" s="103"/>
      <c r="M82" s="103"/>
      <c r="N82" s="103"/>
      <c r="O82" s="103"/>
      <c r="P82" s="97">
        <f t="shared" si="0"/>
        <v>0</v>
      </c>
      <c r="Q82" s="5">
        <f t="shared" si="6"/>
        <v>0</v>
      </c>
    </row>
    <row r="83" spans="1:17" ht="25.5" hidden="1" x14ac:dyDescent="0.2">
      <c r="A83" s="100" t="s">
        <v>310</v>
      </c>
      <c r="B83" s="100" t="s">
        <v>311</v>
      </c>
      <c r="C83" s="101" t="s">
        <v>214</v>
      </c>
      <c r="D83" s="102" t="s">
        <v>312</v>
      </c>
      <c r="E83" s="97">
        <f>F83+I83</f>
        <v>0</v>
      </c>
      <c r="F83" s="103"/>
      <c r="G83" s="103"/>
      <c r="H83" s="103"/>
      <c r="I83" s="103"/>
      <c r="J83" s="97">
        <f>L83+O83</f>
        <v>0</v>
      </c>
      <c r="K83" s="103"/>
      <c r="L83" s="103"/>
      <c r="M83" s="103"/>
      <c r="N83" s="103"/>
      <c r="O83" s="103"/>
      <c r="P83" s="97">
        <f>E83+J83</f>
        <v>0</v>
      </c>
      <c r="Q83" s="5">
        <f t="shared" si="6"/>
        <v>0</v>
      </c>
    </row>
    <row r="84" spans="1:17" ht="25.5" x14ac:dyDescent="0.2">
      <c r="A84" s="20" t="s">
        <v>217</v>
      </c>
      <c r="B84" s="31"/>
      <c r="C84" s="32"/>
      <c r="D84" s="19" t="s">
        <v>253</v>
      </c>
      <c r="E84" s="217">
        <f t="shared" si="4"/>
        <v>49851</v>
      </c>
      <c r="F84" s="98">
        <f>F85</f>
        <v>0</v>
      </c>
      <c r="G84" s="98">
        <f>G85</f>
        <v>0</v>
      </c>
      <c r="H84" s="98">
        <f>H85</f>
        <v>0</v>
      </c>
      <c r="I84" s="98">
        <f>I85</f>
        <v>49851</v>
      </c>
      <c r="J84" s="218">
        <f>K84+L84</f>
        <v>424953</v>
      </c>
      <c r="K84" s="98">
        <f>K85</f>
        <v>424953</v>
      </c>
      <c r="L84" s="98">
        <f>L85</f>
        <v>0</v>
      </c>
      <c r="M84" s="98">
        <f>M85</f>
        <v>0</v>
      </c>
      <c r="N84" s="98">
        <f>N85</f>
        <v>0</v>
      </c>
      <c r="O84" s="98">
        <f>O85</f>
        <v>424953</v>
      </c>
      <c r="P84" s="218">
        <f t="shared" ref="P84:P102" si="7">E84+J84</f>
        <v>474804</v>
      </c>
      <c r="Q84" s="5">
        <f t="shared" si="6"/>
        <v>1849365</v>
      </c>
    </row>
    <row r="85" spans="1:17" ht="25.5" x14ac:dyDescent="0.2">
      <c r="A85" s="20" t="s">
        <v>218</v>
      </c>
      <c r="B85" s="31"/>
      <c r="C85" s="32"/>
      <c r="D85" s="19" t="s">
        <v>253</v>
      </c>
      <c r="E85" s="217">
        <f>SUM(E86:E97)</f>
        <v>49851</v>
      </c>
      <c r="F85" s="98">
        <f>SUM(F86:F100)</f>
        <v>0</v>
      </c>
      <c r="G85" s="98">
        <f>SUM(G86:G100)</f>
        <v>0</v>
      </c>
      <c r="H85" s="98">
        <f>SUM(H86:H100)</f>
        <v>0</v>
      </c>
      <c r="I85" s="98">
        <f>SUM(I86:I100)</f>
        <v>49851</v>
      </c>
      <c r="J85" s="218">
        <f>K85+L85</f>
        <v>424953</v>
      </c>
      <c r="K85" s="98">
        <f>SUM(K86:K100)</f>
        <v>424953</v>
      </c>
      <c r="L85" s="98">
        <f>SUM(L86:L100)</f>
        <v>0</v>
      </c>
      <c r="M85" s="98">
        <f>SUM(M86:M100)</f>
        <v>0</v>
      </c>
      <c r="N85" s="98">
        <f>SUM(N86:N100)</f>
        <v>0</v>
      </c>
      <c r="O85" s="98">
        <f>SUM(O86:O100)</f>
        <v>424953</v>
      </c>
      <c r="P85" s="218">
        <f t="shared" si="7"/>
        <v>474804</v>
      </c>
      <c r="Q85" s="5">
        <f t="shared" si="6"/>
        <v>1849365</v>
      </c>
    </row>
    <row r="86" spans="1:17" ht="25.5" hidden="1" x14ac:dyDescent="0.2">
      <c r="A86" s="100" t="s">
        <v>219</v>
      </c>
      <c r="B86" s="100" t="s">
        <v>82</v>
      </c>
      <c r="C86" s="101" t="s">
        <v>52</v>
      </c>
      <c r="D86" s="102" t="s">
        <v>252</v>
      </c>
      <c r="E86" s="97">
        <f>F86+I86</f>
        <v>0</v>
      </c>
      <c r="F86" s="103"/>
      <c r="G86" s="103"/>
      <c r="H86" s="103"/>
      <c r="I86" s="103"/>
      <c r="J86" s="97">
        <f t="shared" si="5"/>
        <v>0</v>
      </c>
      <c r="K86" s="103"/>
      <c r="L86" s="103"/>
      <c r="M86" s="103"/>
      <c r="N86" s="103"/>
      <c r="O86" s="103"/>
      <c r="P86" s="97">
        <f t="shared" si="7"/>
        <v>0</v>
      </c>
      <c r="Q86" s="5">
        <f t="shared" si="6"/>
        <v>0</v>
      </c>
    </row>
    <row r="87" spans="1:17" hidden="1" x14ac:dyDescent="0.2">
      <c r="A87" s="104" t="s">
        <v>272</v>
      </c>
      <c r="B87" s="100" t="s">
        <v>60</v>
      </c>
      <c r="C87" s="101" t="s">
        <v>59</v>
      </c>
      <c r="D87" s="102" t="s">
        <v>61</v>
      </c>
      <c r="E87" s="97">
        <f>F87+I87</f>
        <v>0</v>
      </c>
      <c r="F87" s="103"/>
      <c r="G87" s="103"/>
      <c r="H87" s="103"/>
      <c r="I87" s="103"/>
      <c r="J87" s="97">
        <f t="shared" ref="J87:J100" si="8">L87+O87</f>
        <v>0</v>
      </c>
      <c r="K87" s="103"/>
      <c r="L87" s="103"/>
      <c r="M87" s="103"/>
      <c r="N87" s="103"/>
      <c r="O87" s="103"/>
      <c r="P87" s="97">
        <f t="shared" si="7"/>
        <v>0</v>
      </c>
      <c r="Q87" s="5">
        <f t="shared" si="6"/>
        <v>0</v>
      </c>
    </row>
    <row r="88" spans="1:17" hidden="1" x14ac:dyDescent="0.2">
      <c r="A88" s="104" t="s">
        <v>15</v>
      </c>
      <c r="B88" s="100">
        <v>6011</v>
      </c>
      <c r="C88" s="101" t="s">
        <v>24</v>
      </c>
      <c r="D88" s="102" t="s">
        <v>17</v>
      </c>
      <c r="E88" s="97">
        <f>F88+I88</f>
        <v>0</v>
      </c>
      <c r="F88" s="103"/>
      <c r="G88" s="103"/>
      <c r="H88" s="103"/>
      <c r="I88" s="103"/>
      <c r="J88" s="97">
        <f>L88+O88</f>
        <v>0</v>
      </c>
      <c r="K88" s="103"/>
      <c r="L88" s="103"/>
      <c r="M88" s="103"/>
      <c r="N88" s="103"/>
      <c r="O88" s="103"/>
      <c r="P88" s="97">
        <f>E88+J88</f>
        <v>0</v>
      </c>
      <c r="Q88" s="5">
        <f t="shared" si="6"/>
        <v>0</v>
      </c>
    </row>
    <row r="89" spans="1:17" ht="25.5" hidden="1" x14ac:dyDescent="0.2">
      <c r="A89" s="104" t="s">
        <v>220</v>
      </c>
      <c r="B89" s="100" t="s">
        <v>222</v>
      </c>
      <c r="C89" s="101" t="s">
        <v>221</v>
      </c>
      <c r="D89" s="102" t="s">
        <v>223</v>
      </c>
      <c r="E89" s="97">
        <f t="shared" ref="E89:E97" si="9">F89+I89</f>
        <v>0</v>
      </c>
      <c r="F89" s="103"/>
      <c r="G89" s="103"/>
      <c r="H89" s="103"/>
      <c r="I89" s="103"/>
      <c r="J89" s="97">
        <f t="shared" si="8"/>
        <v>0</v>
      </c>
      <c r="K89" s="103"/>
      <c r="L89" s="103"/>
      <c r="M89" s="103"/>
      <c r="N89" s="103"/>
      <c r="O89" s="103"/>
      <c r="P89" s="97">
        <f t="shared" si="7"/>
        <v>0</v>
      </c>
      <c r="Q89" s="5">
        <f t="shared" si="6"/>
        <v>0</v>
      </c>
    </row>
    <row r="90" spans="1:17" ht="25.5" hidden="1" x14ac:dyDescent="0.2">
      <c r="A90" s="104">
        <v>1216017</v>
      </c>
      <c r="B90" s="100">
        <v>6017</v>
      </c>
      <c r="C90" s="101" t="s">
        <v>221</v>
      </c>
      <c r="D90" s="102" t="s">
        <v>29</v>
      </c>
      <c r="E90" s="97">
        <f t="shared" si="9"/>
        <v>0</v>
      </c>
      <c r="F90" s="103"/>
      <c r="G90" s="103"/>
      <c r="H90" s="103"/>
      <c r="I90" s="103"/>
      <c r="J90" s="97">
        <f t="shared" si="8"/>
        <v>0</v>
      </c>
      <c r="K90" s="103"/>
      <c r="L90" s="103"/>
      <c r="M90" s="103"/>
      <c r="N90" s="103"/>
      <c r="O90" s="103"/>
      <c r="P90" s="97">
        <f t="shared" si="7"/>
        <v>0</v>
      </c>
      <c r="Q90" s="5">
        <f t="shared" si="6"/>
        <v>0</v>
      </c>
    </row>
    <row r="91" spans="1:17" hidden="1" x14ac:dyDescent="0.2">
      <c r="A91" s="104" t="s">
        <v>224</v>
      </c>
      <c r="B91" s="100" t="s">
        <v>225</v>
      </c>
      <c r="C91" s="101" t="s">
        <v>221</v>
      </c>
      <c r="D91" s="102" t="s">
        <v>226</v>
      </c>
      <c r="E91" s="97">
        <f t="shared" si="9"/>
        <v>0</v>
      </c>
      <c r="F91" s="103"/>
      <c r="G91" s="103"/>
      <c r="H91" s="103"/>
      <c r="I91" s="103"/>
      <c r="J91" s="97">
        <f t="shared" si="8"/>
        <v>0</v>
      </c>
      <c r="K91" s="103"/>
      <c r="L91" s="103"/>
      <c r="M91" s="103"/>
      <c r="N91" s="103"/>
      <c r="O91" s="103"/>
      <c r="P91" s="97">
        <f t="shared" si="7"/>
        <v>0</v>
      </c>
      <c r="Q91" s="5">
        <f t="shared" si="6"/>
        <v>0</v>
      </c>
    </row>
    <row r="92" spans="1:17" hidden="1" x14ac:dyDescent="0.2">
      <c r="A92" s="104">
        <v>1217130</v>
      </c>
      <c r="B92" s="100">
        <v>7130</v>
      </c>
      <c r="C92" s="101" t="s">
        <v>227</v>
      </c>
      <c r="D92" s="102" t="s">
        <v>229</v>
      </c>
      <c r="E92" s="97">
        <f t="shared" si="9"/>
        <v>0</v>
      </c>
      <c r="F92" s="103"/>
      <c r="G92" s="103"/>
      <c r="H92" s="103"/>
      <c r="I92" s="103"/>
      <c r="J92" s="97">
        <f t="shared" si="8"/>
        <v>0</v>
      </c>
      <c r="K92" s="103"/>
      <c r="L92" s="103"/>
      <c r="M92" s="103"/>
      <c r="N92" s="103"/>
      <c r="O92" s="103"/>
      <c r="P92" s="97">
        <f t="shared" si="7"/>
        <v>0</v>
      </c>
      <c r="Q92" s="5">
        <f t="shared" si="6"/>
        <v>0</v>
      </c>
    </row>
    <row r="93" spans="1:17" hidden="1" x14ac:dyDescent="0.2">
      <c r="A93" s="104">
        <v>1217140</v>
      </c>
      <c r="B93" s="100">
        <v>7140</v>
      </c>
      <c r="C93" s="101" t="s">
        <v>227</v>
      </c>
      <c r="D93" s="102" t="s">
        <v>19</v>
      </c>
      <c r="E93" s="97">
        <f>F93+I93</f>
        <v>0</v>
      </c>
      <c r="F93" s="103"/>
      <c r="G93" s="103"/>
      <c r="H93" s="103"/>
      <c r="I93" s="103"/>
      <c r="J93" s="97">
        <f>L93+O93</f>
        <v>0</v>
      </c>
      <c r="K93" s="103"/>
      <c r="L93" s="103"/>
      <c r="M93" s="103"/>
      <c r="N93" s="103"/>
      <c r="O93" s="103"/>
      <c r="P93" s="97">
        <f>E93+J93</f>
        <v>0</v>
      </c>
      <c r="Q93" s="5">
        <f t="shared" si="6"/>
        <v>0</v>
      </c>
    </row>
    <row r="94" spans="1:17" x14ac:dyDescent="0.2">
      <c r="A94" s="104" t="s">
        <v>16</v>
      </c>
      <c r="B94" s="100" t="s">
        <v>320</v>
      </c>
      <c r="C94" s="101" t="s">
        <v>210</v>
      </c>
      <c r="D94" s="102" t="s">
        <v>321</v>
      </c>
      <c r="E94" s="217">
        <f t="shared" si="9"/>
        <v>0</v>
      </c>
      <c r="F94" s="103"/>
      <c r="G94" s="103"/>
      <c r="H94" s="103"/>
      <c r="I94" s="103"/>
      <c r="J94" s="217">
        <f t="shared" si="8"/>
        <v>330000</v>
      </c>
      <c r="K94" s="103">
        <v>330000</v>
      </c>
      <c r="L94" s="103"/>
      <c r="M94" s="103"/>
      <c r="N94" s="103"/>
      <c r="O94" s="103">
        <v>330000</v>
      </c>
      <c r="P94" s="217">
        <f t="shared" si="7"/>
        <v>330000</v>
      </c>
      <c r="Q94" s="5">
        <f t="shared" si="6"/>
        <v>1320000</v>
      </c>
    </row>
    <row r="95" spans="1:17" ht="25.5" x14ac:dyDescent="0.2">
      <c r="A95" s="104" t="s">
        <v>230</v>
      </c>
      <c r="B95" s="100" t="s">
        <v>232</v>
      </c>
      <c r="C95" s="101" t="s">
        <v>231</v>
      </c>
      <c r="D95" s="102" t="s">
        <v>233</v>
      </c>
      <c r="E95" s="217">
        <f t="shared" si="9"/>
        <v>49851</v>
      </c>
      <c r="F95" s="103"/>
      <c r="G95" s="103"/>
      <c r="H95" s="103"/>
      <c r="I95" s="103">
        <v>49851</v>
      </c>
      <c r="J95" s="217">
        <f t="shared" si="8"/>
        <v>94953</v>
      </c>
      <c r="K95" s="103">
        <v>94953</v>
      </c>
      <c r="L95" s="103"/>
      <c r="M95" s="103"/>
      <c r="N95" s="103"/>
      <c r="O95" s="103">
        <v>94953</v>
      </c>
      <c r="P95" s="217">
        <f t="shared" si="7"/>
        <v>144804</v>
      </c>
      <c r="Q95" s="5">
        <f t="shared" si="6"/>
        <v>529365</v>
      </c>
    </row>
    <row r="96" spans="1:17" hidden="1" x14ac:dyDescent="0.2">
      <c r="A96" s="104" t="s">
        <v>234</v>
      </c>
      <c r="B96" s="100" t="s">
        <v>235</v>
      </c>
      <c r="C96" s="101" t="s">
        <v>214</v>
      </c>
      <c r="D96" s="102" t="s">
        <v>236</v>
      </c>
      <c r="E96" s="97">
        <f t="shared" si="9"/>
        <v>0</v>
      </c>
      <c r="F96" s="103"/>
      <c r="G96" s="103"/>
      <c r="H96" s="103"/>
      <c r="I96" s="103"/>
      <c r="J96" s="97">
        <f>L96+O96</f>
        <v>0</v>
      </c>
      <c r="K96" s="103"/>
      <c r="L96" s="103"/>
      <c r="M96" s="103"/>
      <c r="N96" s="103"/>
      <c r="O96" s="103"/>
      <c r="P96" s="97">
        <f>E96+J96</f>
        <v>0</v>
      </c>
      <c r="Q96" s="5">
        <f t="shared" si="6"/>
        <v>0</v>
      </c>
    </row>
    <row r="97" spans="1:17" ht="25.5" hidden="1" x14ac:dyDescent="0.2">
      <c r="A97" s="104" t="s">
        <v>237</v>
      </c>
      <c r="B97" s="100" t="s">
        <v>238</v>
      </c>
      <c r="C97" s="101" t="s">
        <v>66</v>
      </c>
      <c r="D97" s="102" t="s">
        <v>239</v>
      </c>
      <c r="E97" s="97">
        <f t="shared" si="9"/>
        <v>0</v>
      </c>
      <c r="F97" s="103"/>
      <c r="G97" s="103"/>
      <c r="H97" s="103"/>
      <c r="I97" s="103"/>
      <c r="J97" s="97">
        <f t="shared" si="8"/>
        <v>0</v>
      </c>
      <c r="K97" s="103"/>
      <c r="L97" s="103"/>
      <c r="M97" s="103"/>
      <c r="N97" s="103"/>
      <c r="O97" s="103"/>
      <c r="P97" s="97">
        <f t="shared" si="7"/>
        <v>0</v>
      </c>
      <c r="Q97" s="5">
        <f t="shared" si="6"/>
        <v>0</v>
      </c>
    </row>
    <row r="98" spans="1:17" hidden="1" x14ac:dyDescent="0.2">
      <c r="A98" s="104" t="s">
        <v>271</v>
      </c>
      <c r="B98" s="100" t="s">
        <v>67</v>
      </c>
      <c r="C98" s="101" t="s">
        <v>66</v>
      </c>
      <c r="D98" s="102" t="s">
        <v>68</v>
      </c>
      <c r="E98" s="97">
        <f>F98+I98</f>
        <v>0</v>
      </c>
      <c r="F98" s="103"/>
      <c r="G98" s="103"/>
      <c r="H98" s="103"/>
      <c r="I98" s="103"/>
      <c r="J98" s="97">
        <f t="shared" si="8"/>
        <v>0</v>
      </c>
      <c r="K98" s="103"/>
      <c r="L98" s="103"/>
      <c r="M98" s="103"/>
      <c r="N98" s="103"/>
      <c r="O98" s="103"/>
      <c r="P98" s="97">
        <f t="shared" si="7"/>
        <v>0</v>
      </c>
      <c r="Q98" s="5">
        <f t="shared" si="6"/>
        <v>0</v>
      </c>
    </row>
    <row r="99" spans="1:17" hidden="1" x14ac:dyDescent="0.2">
      <c r="A99" s="104" t="s">
        <v>20</v>
      </c>
      <c r="B99" s="100" t="s">
        <v>74</v>
      </c>
      <c r="C99" s="101" t="s">
        <v>70</v>
      </c>
      <c r="D99" s="102" t="s">
        <v>75</v>
      </c>
      <c r="E99" s="97">
        <f>F99+I99</f>
        <v>0</v>
      </c>
      <c r="F99" s="103"/>
      <c r="G99" s="103"/>
      <c r="H99" s="103"/>
      <c r="I99" s="103"/>
      <c r="J99" s="97">
        <f>L99+O99</f>
        <v>0</v>
      </c>
      <c r="K99" s="103"/>
      <c r="L99" s="103"/>
      <c r="M99" s="103"/>
      <c r="N99" s="103"/>
      <c r="O99" s="103"/>
      <c r="P99" s="97">
        <f>E99+J99</f>
        <v>0</v>
      </c>
      <c r="Q99" s="5">
        <f t="shared" si="6"/>
        <v>0</v>
      </c>
    </row>
    <row r="100" spans="1:17" hidden="1" x14ac:dyDescent="0.2">
      <c r="A100" s="104" t="s">
        <v>266</v>
      </c>
      <c r="B100" s="100" t="s">
        <v>267</v>
      </c>
      <c r="C100" s="101" t="s">
        <v>268</v>
      </c>
      <c r="D100" s="102" t="s">
        <v>269</v>
      </c>
      <c r="E100" s="97">
        <f>F100+I100</f>
        <v>0</v>
      </c>
      <c r="F100" s="103"/>
      <c r="G100" s="103"/>
      <c r="H100" s="103"/>
      <c r="I100" s="103"/>
      <c r="J100" s="97">
        <f t="shared" si="8"/>
        <v>0</v>
      </c>
      <c r="K100" s="103"/>
      <c r="L100" s="103"/>
      <c r="M100" s="103"/>
      <c r="N100" s="103"/>
      <c r="O100" s="103"/>
      <c r="P100" s="97">
        <f t="shared" si="7"/>
        <v>0</v>
      </c>
      <c r="Q100" s="5">
        <f t="shared" si="6"/>
        <v>0</v>
      </c>
    </row>
    <row r="101" spans="1:17" x14ac:dyDescent="0.2">
      <c r="A101" s="30" t="s">
        <v>240</v>
      </c>
      <c r="B101" s="31"/>
      <c r="C101" s="32"/>
      <c r="D101" s="19" t="s">
        <v>254</v>
      </c>
      <c r="E101" s="218">
        <f>E102</f>
        <v>0</v>
      </c>
      <c r="F101" s="98">
        <f>F102</f>
        <v>0</v>
      </c>
      <c r="G101" s="98">
        <f>G102</f>
        <v>0</v>
      </c>
      <c r="H101" s="98">
        <f>H102</f>
        <v>0</v>
      </c>
      <c r="I101" s="98">
        <f>I102</f>
        <v>0</v>
      </c>
      <c r="J101" s="218">
        <f>K101+L101</f>
        <v>475500</v>
      </c>
      <c r="K101" s="98">
        <f>K102</f>
        <v>475500</v>
      </c>
      <c r="L101" s="98">
        <f>L102</f>
        <v>0</v>
      </c>
      <c r="M101" s="98">
        <f>M102</f>
        <v>0</v>
      </c>
      <c r="N101" s="98">
        <f>N102</f>
        <v>0</v>
      </c>
      <c r="O101" s="98">
        <f>O102</f>
        <v>475500</v>
      </c>
      <c r="P101" s="218">
        <f t="shared" si="7"/>
        <v>475500</v>
      </c>
      <c r="Q101" s="5">
        <f t="shared" si="6"/>
        <v>1902000</v>
      </c>
    </row>
    <row r="102" spans="1:17" x14ac:dyDescent="0.2">
      <c r="A102" s="20" t="s">
        <v>241</v>
      </c>
      <c r="B102" s="31"/>
      <c r="C102" s="32"/>
      <c r="D102" s="19" t="s">
        <v>254</v>
      </c>
      <c r="E102" s="218">
        <f>E103+E104+E106+E105</f>
        <v>0</v>
      </c>
      <c r="F102" s="98">
        <f>F103+F104+F106+F105</f>
        <v>0</v>
      </c>
      <c r="G102" s="98">
        <f>G103+G104+G106+G105</f>
        <v>0</v>
      </c>
      <c r="H102" s="98">
        <f>H103+H104+H106+H105</f>
        <v>0</v>
      </c>
      <c r="I102" s="98">
        <f>I103+I104+I106+I105</f>
        <v>0</v>
      </c>
      <c r="J102" s="218">
        <f>K102+L102</f>
        <v>475500</v>
      </c>
      <c r="K102" s="98">
        <f>K103+K104+K106+K105</f>
        <v>475500</v>
      </c>
      <c r="L102" s="98">
        <f>L103+L104+L106+L105</f>
        <v>0</v>
      </c>
      <c r="M102" s="98">
        <f>M103+M104+M106+M105</f>
        <v>0</v>
      </c>
      <c r="N102" s="98">
        <f>N103+N104+N106+N105</f>
        <v>0</v>
      </c>
      <c r="O102" s="98">
        <f>O103+O104+O106+O105</f>
        <v>475500</v>
      </c>
      <c r="P102" s="218">
        <f t="shared" si="7"/>
        <v>475500</v>
      </c>
      <c r="Q102" s="5">
        <f t="shared" si="6"/>
        <v>1902000</v>
      </c>
    </row>
    <row r="103" spans="1:17" ht="25.5" x14ac:dyDescent="0.2">
      <c r="A103" s="100" t="s">
        <v>242</v>
      </c>
      <c r="B103" s="100" t="s">
        <v>82</v>
      </c>
      <c r="C103" s="101" t="s">
        <v>52</v>
      </c>
      <c r="D103" s="102" t="s">
        <v>255</v>
      </c>
      <c r="E103" s="217">
        <f>F103+I103</f>
        <v>0</v>
      </c>
      <c r="F103" s="103"/>
      <c r="G103" s="103"/>
      <c r="H103" s="103"/>
      <c r="I103" s="103"/>
      <c r="J103" s="217">
        <f>L103+O103</f>
        <v>49950</v>
      </c>
      <c r="K103" s="103">
        <v>49950</v>
      </c>
      <c r="L103" s="103"/>
      <c r="M103" s="103"/>
      <c r="N103" s="103"/>
      <c r="O103" s="103">
        <v>49950</v>
      </c>
      <c r="P103" s="218">
        <f>E103+J103</f>
        <v>49950</v>
      </c>
      <c r="Q103" s="5">
        <f t="shared" si="6"/>
        <v>199800</v>
      </c>
    </row>
    <row r="104" spans="1:17" hidden="1" x14ac:dyDescent="0.2">
      <c r="A104" s="100" t="s">
        <v>243</v>
      </c>
      <c r="B104" s="100" t="s">
        <v>244</v>
      </c>
      <c r="C104" s="101" t="s">
        <v>56</v>
      </c>
      <c r="D104" s="102" t="s">
        <v>245</v>
      </c>
      <c r="E104" s="97"/>
      <c r="F104" s="103"/>
      <c r="G104" s="103"/>
      <c r="H104" s="103"/>
      <c r="I104" s="103"/>
      <c r="J104" s="97">
        <f>L104+O104</f>
        <v>0</v>
      </c>
      <c r="K104" s="103"/>
      <c r="L104" s="103"/>
      <c r="M104" s="103"/>
      <c r="N104" s="103"/>
      <c r="O104" s="103"/>
      <c r="P104" s="99">
        <f>E104+J104</f>
        <v>0</v>
      </c>
      <c r="Q104" s="5">
        <f t="shared" si="6"/>
        <v>0</v>
      </c>
    </row>
    <row r="105" spans="1:17" x14ac:dyDescent="0.2">
      <c r="A105" s="100" t="s">
        <v>322</v>
      </c>
      <c r="B105" s="100">
        <v>9770</v>
      </c>
      <c r="C105" s="101" t="s">
        <v>57</v>
      </c>
      <c r="D105" s="102" t="s">
        <v>313</v>
      </c>
      <c r="E105" s="217">
        <f>F105+I105</f>
        <v>0</v>
      </c>
      <c r="F105" s="103"/>
      <c r="G105" s="103"/>
      <c r="H105" s="103"/>
      <c r="I105" s="103"/>
      <c r="J105" s="217">
        <f>L105+O105</f>
        <v>425550</v>
      </c>
      <c r="K105" s="103">
        <v>425550</v>
      </c>
      <c r="L105" s="103"/>
      <c r="M105" s="103"/>
      <c r="N105" s="103"/>
      <c r="O105" s="103">
        <v>425550</v>
      </c>
      <c r="P105" s="218">
        <f>E105+J105</f>
        <v>425550</v>
      </c>
      <c r="Q105" s="5">
        <f t="shared" si="6"/>
        <v>1702200</v>
      </c>
    </row>
    <row r="106" spans="1:17" ht="25.5" hidden="1" x14ac:dyDescent="0.2">
      <c r="A106" s="100" t="s">
        <v>303</v>
      </c>
      <c r="B106" s="100">
        <v>9800</v>
      </c>
      <c r="C106" s="101" t="s">
        <v>57</v>
      </c>
      <c r="D106" s="102" t="s">
        <v>301</v>
      </c>
      <c r="E106" s="97">
        <f>F106+I106</f>
        <v>0</v>
      </c>
      <c r="F106" s="103"/>
      <c r="G106" s="103"/>
      <c r="H106" s="103"/>
      <c r="I106" s="103"/>
      <c r="J106" s="97">
        <f>L106+O106</f>
        <v>0</v>
      </c>
      <c r="K106" s="103"/>
      <c r="L106" s="103"/>
      <c r="M106" s="103"/>
      <c r="N106" s="103"/>
      <c r="O106" s="103"/>
      <c r="P106" s="99">
        <f>E106+J106</f>
        <v>0</v>
      </c>
      <c r="Q106" s="5">
        <f t="shared" si="6"/>
        <v>0</v>
      </c>
    </row>
    <row r="107" spans="1:17" x14ac:dyDescent="0.2">
      <c r="A107" s="219" t="s">
        <v>246</v>
      </c>
      <c r="B107" s="220" t="s">
        <v>246</v>
      </c>
      <c r="C107" s="221" t="s">
        <v>246</v>
      </c>
      <c r="D107" s="222" t="s">
        <v>247</v>
      </c>
      <c r="E107" s="218">
        <f>E13+E27+E84+E101</f>
        <v>1093314.83</v>
      </c>
      <c r="F107" s="218">
        <f>F13+F27+F84+F101</f>
        <v>1043463.83</v>
      </c>
      <c r="G107" s="218">
        <f>G13+G27+G84+G101</f>
        <v>852753.96</v>
      </c>
      <c r="H107" s="218">
        <f>H13+H27+H84+H101</f>
        <v>0</v>
      </c>
      <c r="I107" s="218">
        <f>I13+I27+I84+I101</f>
        <v>49851</v>
      </c>
      <c r="J107" s="218">
        <f>K107+L107</f>
        <v>900453</v>
      </c>
      <c r="K107" s="218">
        <f t="shared" ref="K107:P107" si="10">K13+K27+K84+K101</f>
        <v>900453</v>
      </c>
      <c r="L107" s="218">
        <f t="shared" si="10"/>
        <v>0</v>
      </c>
      <c r="M107" s="218">
        <f t="shared" si="10"/>
        <v>0</v>
      </c>
      <c r="N107" s="218">
        <f t="shared" si="10"/>
        <v>0</v>
      </c>
      <c r="O107" s="218">
        <f t="shared" si="10"/>
        <v>900453</v>
      </c>
      <c r="P107" s="218">
        <f t="shared" si="10"/>
        <v>1993767.83</v>
      </c>
      <c r="Q107" s="5">
        <f t="shared" si="6"/>
        <v>7734510.4500000002</v>
      </c>
    </row>
    <row r="108" spans="1:17" x14ac:dyDescent="0.2">
      <c r="A108" s="92"/>
      <c r="B108" s="92"/>
      <c r="C108" s="92"/>
      <c r="D108" s="92"/>
      <c r="E108" s="105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</row>
    <row r="109" spans="1:17" x14ac:dyDescent="0.2">
      <c r="A109" s="92"/>
      <c r="B109" s="28" t="s">
        <v>493</v>
      </c>
      <c r="C109" s="92"/>
      <c r="D109" s="92"/>
      <c r="E109" s="92"/>
      <c r="F109" s="92"/>
      <c r="G109" s="92"/>
      <c r="H109" s="92"/>
      <c r="I109" s="28"/>
      <c r="J109" s="28" t="s">
        <v>488</v>
      </c>
      <c r="K109" s="92"/>
      <c r="L109" s="92"/>
      <c r="M109" s="92"/>
      <c r="N109" s="92"/>
      <c r="O109" s="92"/>
      <c r="P109" s="105"/>
    </row>
    <row r="110" spans="1:17" x14ac:dyDescent="0.2">
      <c r="A110" s="92"/>
      <c r="B110" s="28"/>
      <c r="C110" s="92"/>
      <c r="D110" s="92"/>
      <c r="E110" s="92"/>
      <c r="F110" s="92"/>
      <c r="G110" s="92"/>
      <c r="H110" s="92"/>
      <c r="I110" s="92"/>
      <c r="J110" s="28"/>
      <c r="K110" s="92"/>
      <c r="L110" s="92"/>
      <c r="M110" s="92"/>
      <c r="N110" s="92"/>
      <c r="O110" s="92"/>
      <c r="P110" s="92"/>
    </row>
    <row r="111" spans="1:17" x14ac:dyDescent="0.2">
      <c r="A111" s="92"/>
      <c r="B111" s="28" t="s">
        <v>248</v>
      </c>
      <c r="C111" s="92"/>
      <c r="D111" s="92"/>
      <c r="E111" s="92"/>
      <c r="F111" s="92"/>
      <c r="G111" s="92"/>
      <c r="H111" s="92"/>
      <c r="I111" s="92"/>
      <c r="J111" s="28" t="s">
        <v>249</v>
      </c>
      <c r="K111" s="92"/>
      <c r="L111" s="92"/>
      <c r="M111" s="92"/>
      <c r="N111" s="92"/>
      <c r="O111" s="92"/>
      <c r="P111" s="92"/>
    </row>
    <row r="112" spans="1:17" x14ac:dyDescent="0.2">
      <c r="P112" s="21">
        <f>P107-'дод 2'!C23-'дод 1'!C114</f>
        <v>0</v>
      </c>
    </row>
  </sheetData>
  <autoFilter ref="Q1:Q112">
    <filterColumn colId="0">
      <customFilters>
        <customFilter operator="notEqual" val="0"/>
      </customFilters>
    </filterColumn>
  </autoFilter>
  <mergeCells count="22">
    <mergeCell ref="F9:F11"/>
    <mergeCell ref="G9:H9"/>
    <mergeCell ref="L9:L11"/>
    <mergeCell ref="M9:N9"/>
    <mergeCell ref="A6:B6"/>
    <mergeCell ref="K9:K11"/>
    <mergeCell ref="A5:P5"/>
    <mergeCell ref="A8:A11"/>
    <mergeCell ref="B8:B11"/>
    <mergeCell ref="C8:C11"/>
    <mergeCell ref="D8:D11"/>
    <mergeCell ref="E8:I8"/>
    <mergeCell ref="E9:E11"/>
    <mergeCell ref="M10:M11"/>
    <mergeCell ref="N10:N11"/>
    <mergeCell ref="O9:O11"/>
    <mergeCell ref="P8:P11"/>
    <mergeCell ref="G10:G11"/>
    <mergeCell ref="H10:H11"/>
    <mergeCell ref="I9:I11"/>
    <mergeCell ref="J8:O8"/>
    <mergeCell ref="J9:J11"/>
  </mergeCells>
  <phoneticPr fontId="18" type="noConversion"/>
  <pageMargins left="0.19685039370078741" right="0.19685039370078741" top="0.39370078740157483" bottom="0.19685039370078741" header="0" footer="0"/>
  <pageSetup paperSize="9" scale="65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6"/>
  <sheetViews>
    <sheetView workbookViewId="0">
      <selection activeCell="D4" sqref="D4"/>
    </sheetView>
  </sheetViews>
  <sheetFormatPr defaultRowHeight="12.75" x14ac:dyDescent="0.2"/>
  <cols>
    <col min="1" max="1" width="16.28515625" style="6" customWidth="1"/>
    <col min="2" max="2" width="17" style="6" customWidth="1"/>
    <col min="3" max="3" width="49.140625" style="6" customWidth="1"/>
    <col min="4" max="4" width="31.140625" style="6" customWidth="1"/>
    <col min="5" max="16384" width="9.140625" style="6"/>
  </cols>
  <sheetData>
    <row r="1" spans="1:6" x14ac:dyDescent="0.2">
      <c r="D1" t="s">
        <v>491</v>
      </c>
      <c r="E1"/>
      <c r="F1"/>
    </row>
    <row r="2" spans="1:6" ht="25.5" x14ac:dyDescent="0.2">
      <c r="D2" s="169" t="s">
        <v>21</v>
      </c>
      <c r="E2" s="168"/>
      <c r="F2" s="168"/>
    </row>
    <row r="3" spans="1:6" x14ac:dyDescent="0.2">
      <c r="D3" t="s">
        <v>517</v>
      </c>
      <c r="E3"/>
      <c r="F3"/>
    </row>
    <row r="5" spans="1:6" ht="34.5" customHeight="1" x14ac:dyDescent="0.2">
      <c r="A5" s="250" t="s">
        <v>445</v>
      </c>
      <c r="B5" s="250"/>
      <c r="C5" s="250"/>
      <c r="D5" s="250"/>
    </row>
    <row r="6" spans="1:6" x14ac:dyDescent="0.2">
      <c r="A6" s="22"/>
      <c r="B6" s="22"/>
      <c r="C6" s="22"/>
      <c r="D6" s="22"/>
    </row>
    <row r="7" spans="1:6" x14ac:dyDescent="0.2">
      <c r="A7" s="7"/>
      <c r="B7" s="23"/>
      <c r="C7" s="24">
        <v>21547000000</v>
      </c>
      <c r="D7" s="23"/>
    </row>
    <row r="8" spans="1:6" x14ac:dyDescent="0.2">
      <c r="A8" s="22"/>
      <c r="B8" s="22"/>
      <c r="C8" s="22" t="s">
        <v>286</v>
      </c>
      <c r="D8" s="22"/>
    </row>
    <row r="9" spans="1:6" x14ac:dyDescent="0.2">
      <c r="A9" s="22"/>
      <c r="B9" s="22"/>
      <c r="C9" s="22"/>
      <c r="D9" s="22"/>
    </row>
    <row r="10" spans="1:6" x14ac:dyDescent="0.2">
      <c r="A10" s="251" t="s">
        <v>287</v>
      </c>
      <c r="B10" s="251"/>
      <c r="C10" s="251"/>
      <c r="D10" s="251"/>
    </row>
    <row r="11" spans="1:6" x14ac:dyDescent="0.2">
      <c r="A11" s="25"/>
      <c r="B11" s="25"/>
      <c r="C11" s="25"/>
      <c r="D11" s="25"/>
    </row>
    <row r="12" spans="1:6" x14ac:dyDescent="0.2">
      <c r="A12" s="26"/>
      <c r="B12" s="26"/>
      <c r="C12" s="26"/>
      <c r="D12" s="27" t="s">
        <v>262</v>
      </c>
    </row>
    <row r="13" spans="1:6" ht="33.75" x14ac:dyDescent="0.2">
      <c r="A13" s="179" t="s">
        <v>499</v>
      </c>
      <c r="B13" s="252" t="s">
        <v>288</v>
      </c>
      <c r="C13" s="252"/>
      <c r="D13" s="180" t="s">
        <v>260</v>
      </c>
    </row>
    <row r="14" spans="1:6" x14ac:dyDescent="0.2">
      <c r="A14" s="181">
        <v>1</v>
      </c>
      <c r="B14" s="253">
        <v>2</v>
      </c>
      <c r="C14" s="253"/>
      <c r="D14" s="181">
        <v>3</v>
      </c>
    </row>
    <row r="15" spans="1:6" x14ac:dyDescent="0.2">
      <c r="A15" s="244" t="s">
        <v>289</v>
      </c>
      <c r="B15" s="244"/>
      <c r="C15" s="244"/>
      <c r="D15" s="244"/>
    </row>
    <row r="16" spans="1:6" hidden="1" x14ac:dyDescent="0.2">
      <c r="A16" s="182">
        <v>41020100</v>
      </c>
      <c r="B16" s="247" t="s">
        <v>290</v>
      </c>
      <c r="C16" s="247"/>
      <c r="D16" s="183"/>
    </row>
    <row r="17" spans="1:4" hidden="1" x14ac:dyDescent="0.2">
      <c r="A17" s="182">
        <v>99000000000</v>
      </c>
      <c r="B17" s="247" t="s">
        <v>291</v>
      </c>
      <c r="C17" s="247"/>
      <c r="D17" s="183">
        <f>D16</f>
        <v>0</v>
      </c>
    </row>
    <row r="18" spans="1:4" hidden="1" x14ac:dyDescent="0.2">
      <c r="A18" s="182">
        <v>41033900</v>
      </c>
      <c r="B18" s="247" t="s">
        <v>4</v>
      </c>
      <c r="C18" s="247"/>
      <c r="D18" s="183"/>
    </row>
    <row r="19" spans="1:4" hidden="1" x14ac:dyDescent="0.2">
      <c r="A19" s="182">
        <v>99000000000</v>
      </c>
      <c r="B19" s="247" t="s">
        <v>291</v>
      </c>
      <c r="C19" s="247"/>
      <c r="D19" s="183">
        <f>D18</f>
        <v>0</v>
      </c>
    </row>
    <row r="20" spans="1:4" hidden="1" x14ac:dyDescent="0.2">
      <c r="A20" s="182">
        <v>41040200</v>
      </c>
      <c r="B20" s="247" t="s">
        <v>7</v>
      </c>
      <c r="C20" s="247" t="s">
        <v>7</v>
      </c>
      <c r="D20" s="183"/>
    </row>
    <row r="21" spans="1:4" hidden="1" x14ac:dyDescent="0.2">
      <c r="A21" s="182">
        <v>21100000000</v>
      </c>
      <c r="B21" s="247" t="s">
        <v>292</v>
      </c>
      <c r="C21" s="247"/>
      <c r="D21" s="183">
        <f>D20</f>
        <v>0</v>
      </c>
    </row>
    <row r="22" spans="1:4" hidden="1" x14ac:dyDescent="0.2">
      <c r="A22" s="182">
        <v>41040500</v>
      </c>
      <c r="B22" s="247" t="s">
        <v>500</v>
      </c>
      <c r="C22" s="247"/>
      <c r="D22" s="183"/>
    </row>
    <row r="23" spans="1:4" hidden="1" x14ac:dyDescent="0.2">
      <c r="A23" s="182">
        <v>21100000000</v>
      </c>
      <c r="B23" s="247" t="s">
        <v>292</v>
      </c>
      <c r="C23" s="247"/>
      <c r="D23" s="183">
        <f>D22</f>
        <v>0</v>
      </c>
    </row>
    <row r="24" spans="1:4" hidden="1" x14ac:dyDescent="0.2">
      <c r="A24" s="182">
        <v>41051000</v>
      </c>
      <c r="B24" s="247" t="s">
        <v>264</v>
      </c>
      <c r="C24" s="247"/>
      <c r="D24" s="183"/>
    </row>
    <row r="25" spans="1:4" hidden="1" x14ac:dyDescent="0.2">
      <c r="A25" s="182">
        <v>21100000000</v>
      </c>
      <c r="B25" s="247" t="s">
        <v>292</v>
      </c>
      <c r="C25" s="247"/>
      <c r="D25" s="183"/>
    </row>
    <row r="26" spans="1:4" hidden="1" x14ac:dyDescent="0.2">
      <c r="A26" s="182"/>
      <c r="B26" s="241" t="s">
        <v>293</v>
      </c>
      <c r="C26" s="242"/>
      <c r="D26" s="184"/>
    </row>
    <row r="27" spans="1:4" hidden="1" x14ac:dyDescent="0.2">
      <c r="A27" s="182">
        <v>41051200</v>
      </c>
      <c r="B27" s="247" t="s">
        <v>265</v>
      </c>
      <c r="C27" s="247"/>
      <c r="D27" s="183">
        <f>SUM(D29:D32)</f>
        <v>0</v>
      </c>
    </row>
    <row r="28" spans="1:4" hidden="1" x14ac:dyDescent="0.2">
      <c r="A28" s="182">
        <v>21100000000</v>
      </c>
      <c r="B28" s="247" t="s">
        <v>292</v>
      </c>
      <c r="C28" s="247"/>
      <c r="D28" s="183">
        <f>D27</f>
        <v>0</v>
      </c>
    </row>
    <row r="29" spans="1:4" hidden="1" x14ac:dyDescent="0.2">
      <c r="A29" s="182"/>
      <c r="B29" s="241" t="s">
        <v>501</v>
      </c>
      <c r="C29" s="242"/>
      <c r="D29" s="184"/>
    </row>
    <row r="30" spans="1:4" hidden="1" x14ac:dyDescent="0.2">
      <c r="A30" s="182"/>
      <c r="B30" s="241" t="s">
        <v>502</v>
      </c>
      <c r="C30" s="242"/>
      <c r="D30" s="184"/>
    </row>
    <row r="31" spans="1:4" hidden="1" x14ac:dyDescent="0.2">
      <c r="A31" s="182"/>
      <c r="B31" s="241" t="s">
        <v>503</v>
      </c>
      <c r="C31" s="242"/>
      <c r="D31" s="184"/>
    </row>
    <row r="32" spans="1:4" hidden="1" x14ac:dyDescent="0.2">
      <c r="A32" s="182"/>
      <c r="B32" s="241" t="s">
        <v>504</v>
      </c>
      <c r="C32" s="242"/>
      <c r="D32" s="184"/>
    </row>
    <row r="33" spans="1:4" hidden="1" x14ac:dyDescent="0.2">
      <c r="A33" s="182">
        <v>41053900</v>
      </c>
      <c r="B33" s="247" t="s">
        <v>313</v>
      </c>
      <c r="C33" s="247"/>
      <c r="D33" s="183"/>
    </row>
    <row r="34" spans="1:4" hidden="1" x14ac:dyDescent="0.2">
      <c r="A34" s="182">
        <v>21100000000</v>
      </c>
      <c r="B34" s="247" t="s">
        <v>292</v>
      </c>
      <c r="C34" s="247"/>
      <c r="D34" s="183">
        <f>D33</f>
        <v>0</v>
      </c>
    </row>
    <row r="35" spans="1:4" hidden="1" x14ac:dyDescent="0.2">
      <c r="A35" s="185"/>
      <c r="B35" s="245" t="s">
        <v>505</v>
      </c>
      <c r="C35" s="245"/>
      <c r="D35" s="184">
        <f>D33</f>
        <v>0</v>
      </c>
    </row>
    <row r="36" spans="1:4" x14ac:dyDescent="0.2">
      <c r="A36" s="249" t="s">
        <v>294</v>
      </c>
      <c r="B36" s="249"/>
      <c r="C36" s="249"/>
      <c r="D36" s="249"/>
    </row>
    <row r="37" spans="1:4" x14ac:dyDescent="0.2">
      <c r="A37" s="186" t="s">
        <v>246</v>
      </c>
      <c r="B37" s="248" t="s">
        <v>295</v>
      </c>
      <c r="C37" s="248"/>
      <c r="D37" s="187">
        <f>D38+D39</f>
        <v>0</v>
      </c>
    </row>
    <row r="38" spans="1:4" x14ac:dyDescent="0.2">
      <c r="A38" s="186" t="s">
        <v>246</v>
      </c>
      <c r="B38" s="246" t="s">
        <v>296</v>
      </c>
      <c r="C38" s="246"/>
      <c r="D38" s="183">
        <f>D16+D18+D20+D22+D24+D27+D33</f>
        <v>0</v>
      </c>
    </row>
    <row r="39" spans="1:4" x14ac:dyDescent="0.2">
      <c r="A39" s="186" t="s">
        <v>246</v>
      </c>
      <c r="B39" s="246" t="s">
        <v>297</v>
      </c>
      <c r="C39" s="246"/>
      <c r="D39" s="188"/>
    </row>
    <row r="40" spans="1:4" x14ac:dyDescent="0.2">
      <c r="A40" s="189"/>
      <c r="B40" s="189"/>
      <c r="C40" s="189"/>
      <c r="D40" s="189"/>
    </row>
    <row r="41" spans="1:4" x14ac:dyDescent="0.2">
      <c r="A41" s="243" t="s">
        <v>298</v>
      </c>
      <c r="B41" s="243"/>
      <c r="C41" s="243"/>
      <c r="D41" s="243"/>
    </row>
    <row r="42" spans="1:4" x14ac:dyDescent="0.2">
      <c r="A42" s="190"/>
      <c r="B42" s="190"/>
      <c r="C42" s="190"/>
      <c r="D42" s="191" t="s">
        <v>262</v>
      </c>
    </row>
    <row r="43" spans="1:4" ht="78.75" x14ac:dyDescent="0.2">
      <c r="A43" s="179" t="s">
        <v>506</v>
      </c>
      <c r="B43" s="179" t="s">
        <v>35</v>
      </c>
      <c r="C43" s="179" t="s">
        <v>299</v>
      </c>
      <c r="D43" s="180" t="s">
        <v>260</v>
      </c>
    </row>
    <row r="44" spans="1:4" x14ac:dyDescent="0.2">
      <c r="A44" s="180">
        <v>1</v>
      </c>
      <c r="B44" s="180">
        <v>2</v>
      </c>
      <c r="C44" s="180">
        <v>3</v>
      </c>
      <c r="D44" s="180">
        <v>4</v>
      </c>
    </row>
    <row r="45" spans="1:4" x14ac:dyDescent="0.2">
      <c r="A45" s="244" t="s">
        <v>302</v>
      </c>
      <c r="B45" s="244"/>
      <c r="C45" s="244"/>
      <c r="D45" s="244"/>
    </row>
    <row r="46" spans="1:4" ht="63.75" hidden="1" x14ac:dyDescent="0.2">
      <c r="A46" s="192" t="s">
        <v>496</v>
      </c>
      <c r="B46" s="192">
        <v>9730</v>
      </c>
      <c r="C46" s="193" t="s">
        <v>507</v>
      </c>
      <c r="D46" s="186">
        <f>SUM(D48:D50)</f>
        <v>0</v>
      </c>
    </row>
    <row r="47" spans="1:4" hidden="1" x14ac:dyDescent="0.2">
      <c r="A47" s="194">
        <v>21100000000</v>
      </c>
      <c r="B47" s="194"/>
      <c r="C47" s="195" t="s">
        <v>292</v>
      </c>
      <c r="D47" s="186">
        <f>D46</f>
        <v>0</v>
      </c>
    </row>
    <row r="48" spans="1:4" ht="38.25" hidden="1" x14ac:dyDescent="0.2">
      <c r="A48" s="194"/>
      <c r="B48" s="194"/>
      <c r="C48" s="196" t="s">
        <v>508</v>
      </c>
      <c r="D48" s="197"/>
    </row>
    <row r="49" spans="1:4" ht="38.25" hidden="1" x14ac:dyDescent="0.2">
      <c r="A49" s="194"/>
      <c r="B49" s="194"/>
      <c r="C49" s="196" t="s">
        <v>509</v>
      </c>
      <c r="D49" s="197"/>
    </row>
    <row r="50" spans="1:4" ht="25.5" hidden="1" x14ac:dyDescent="0.2">
      <c r="A50" s="194"/>
      <c r="B50" s="194"/>
      <c r="C50" s="196" t="s">
        <v>510</v>
      </c>
      <c r="D50" s="197"/>
    </row>
    <row r="51" spans="1:4" hidden="1" x14ac:dyDescent="0.2">
      <c r="A51" s="192" t="s">
        <v>322</v>
      </c>
      <c r="B51" s="192">
        <v>9770</v>
      </c>
      <c r="C51" s="198" t="s">
        <v>313</v>
      </c>
      <c r="D51" s="186">
        <f>SUM(D53:D54)</f>
        <v>0</v>
      </c>
    </row>
    <row r="52" spans="1:4" hidden="1" x14ac:dyDescent="0.2">
      <c r="A52" s="194">
        <v>21100000000</v>
      </c>
      <c r="B52" s="194"/>
      <c r="C52" s="195" t="s">
        <v>292</v>
      </c>
      <c r="D52" s="186">
        <f>D51</f>
        <v>0</v>
      </c>
    </row>
    <row r="53" spans="1:4" ht="25.5" hidden="1" x14ac:dyDescent="0.2">
      <c r="A53" s="194"/>
      <c r="B53" s="194"/>
      <c r="C53" s="196" t="s">
        <v>511</v>
      </c>
      <c r="D53" s="197"/>
    </row>
    <row r="54" spans="1:4" ht="38.25" hidden="1" x14ac:dyDescent="0.2">
      <c r="A54" s="194"/>
      <c r="B54" s="194"/>
      <c r="C54" s="196" t="s">
        <v>512</v>
      </c>
      <c r="D54" s="197"/>
    </row>
    <row r="55" spans="1:4" x14ac:dyDescent="0.2">
      <c r="A55" s="244" t="s">
        <v>300</v>
      </c>
      <c r="B55" s="244"/>
      <c r="C55" s="244"/>
      <c r="D55" s="244"/>
    </row>
    <row r="56" spans="1:4" x14ac:dyDescent="0.2">
      <c r="A56" s="192" t="s">
        <v>322</v>
      </c>
      <c r="B56" s="192">
        <v>9770</v>
      </c>
      <c r="C56" s="198" t="s">
        <v>313</v>
      </c>
      <c r="D56" s="186">
        <f>SUM(D58:D59)</f>
        <v>425550</v>
      </c>
    </row>
    <row r="57" spans="1:4" x14ac:dyDescent="0.2">
      <c r="A57" s="194">
        <v>21100000000</v>
      </c>
      <c r="B57" s="194"/>
      <c r="C57" s="195" t="s">
        <v>292</v>
      </c>
      <c r="D57" s="186">
        <f>D56</f>
        <v>425550</v>
      </c>
    </row>
    <row r="58" spans="1:4" ht="25.5" hidden="1" x14ac:dyDescent="0.2">
      <c r="A58" s="194"/>
      <c r="B58" s="194"/>
      <c r="C58" s="196" t="s">
        <v>511</v>
      </c>
      <c r="D58" s="197"/>
    </row>
    <row r="59" spans="1:4" ht="38.25" x14ac:dyDescent="0.2">
      <c r="A59" s="194"/>
      <c r="B59" s="194"/>
      <c r="C59" s="196" t="s">
        <v>512</v>
      </c>
      <c r="D59" s="197">
        <v>425550</v>
      </c>
    </row>
    <row r="60" spans="1:4" x14ac:dyDescent="0.2">
      <c r="A60" s="194" t="s">
        <v>246</v>
      </c>
      <c r="B60" s="194" t="s">
        <v>246</v>
      </c>
      <c r="C60" s="199" t="s">
        <v>295</v>
      </c>
      <c r="D60" s="200">
        <f>D61+D62</f>
        <v>425550</v>
      </c>
    </row>
    <row r="61" spans="1:4" x14ac:dyDescent="0.2">
      <c r="A61" s="194" t="s">
        <v>246</v>
      </c>
      <c r="B61" s="194" t="s">
        <v>246</v>
      </c>
      <c r="C61" s="201" t="s">
        <v>296</v>
      </c>
      <c r="D61" s="202">
        <f>D51+D46</f>
        <v>0</v>
      </c>
    </row>
    <row r="62" spans="1:4" x14ac:dyDescent="0.2">
      <c r="A62" s="194" t="s">
        <v>246</v>
      </c>
      <c r="B62" s="194" t="s">
        <v>246</v>
      </c>
      <c r="C62" s="201" t="s">
        <v>297</v>
      </c>
      <c r="D62" s="186">
        <f>D56</f>
        <v>425550</v>
      </c>
    </row>
    <row r="63" spans="1:4" ht="38.25" customHeight="1" x14ac:dyDescent="0.2">
      <c r="A63" s="189"/>
      <c r="B63" s="189"/>
      <c r="C63" s="189"/>
      <c r="D63" s="189"/>
    </row>
    <row r="64" spans="1:4" x14ac:dyDescent="0.2">
      <c r="A64" s="90" t="s">
        <v>487</v>
      </c>
      <c r="C64" s="91"/>
      <c r="D64" s="90" t="s">
        <v>488</v>
      </c>
    </row>
    <row r="65" spans="1:4" x14ac:dyDescent="0.2">
      <c r="A65" s="91"/>
      <c r="C65" s="91"/>
      <c r="D65" s="91"/>
    </row>
    <row r="66" spans="1:4" x14ac:dyDescent="0.2">
      <c r="A66" s="90" t="s">
        <v>248</v>
      </c>
      <c r="C66" s="91"/>
      <c r="D66" s="90" t="s">
        <v>249</v>
      </c>
    </row>
  </sheetData>
  <mergeCells count="32">
    <mergeCell ref="B18:C18"/>
    <mergeCell ref="B21:C21"/>
    <mergeCell ref="B27:C27"/>
    <mergeCell ref="A5:D5"/>
    <mergeCell ref="A10:D10"/>
    <mergeCell ref="B13:C13"/>
    <mergeCell ref="B14:C14"/>
    <mergeCell ref="B19:C19"/>
    <mergeCell ref="B16:C16"/>
    <mergeCell ref="B17:C17"/>
    <mergeCell ref="A15:D15"/>
    <mergeCell ref="B24:C24"/>
    <mergeCell ref="B25:C25"/>
    <mergeCell ref="B22:C22"/>
    <mergeCell ref="B23:C23"/>
    <mergeCell ref="B20:C20"/>
    <mergeCell ref="B26:C26"/>
    <mergeCell ref="A41:D41"/>
    <mergeCell ref="A45:D45"/>
    <mergeCell ref="A55:D55"/>
    <mergeCell ref="B35:C35"/>
    <mergeCell ref="B39:C39"/>
    <mergeCell ref="B38:C38"/>
    <mergeCell ref="B28:C28"/>
    <mergeCell ref="B30:C30"/>
    <mergeCell ref="B31:C31"/>
    <mergeCell ref="B37:C37"/>
    <mergeCell ref="A36:D36"/>
    <mergeCell ref="B29:C29"/>
    <mergeCell ref="B32:C32"/>
    <mergeCell ref="B33:C33"/>
    <mergeCell ref="B34:C34"/>
  </mergeCells>
  <phoneticPr fontId="18" type="noConversion"/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showZeros="0" view="pageBreakPreview" zoomScale="91" zoomScaleNormal="100" zoomScaleSheetLayoutView="91" workbookViewId="0">
      <selection activeCell="G6" sqref="G6"/>
    </sheetView>
  </sheetViews>
  <sheetFormatPr defaultRowHeight="15.75" x14ac:dyDescent="0.25"/>
  <cols>
    <col min="1" max="2" width="14.5703125" style="51" customWidth="1"/>
    <col min="3" max="3" width="15.28515625" style="51" customWidth="1"/>
    <col min="4" max="4" width="44.85546875" style="52" customWidth="1"/>
    <col min="5" max="5" width="54" style="53" customWidth="1"/>
    <col min="6" max="6" width="14" style="51" customWidth="1"/>
    <col min="7" max="7" width="17" style="51" customWidth="1"/>
    <col min="8" max="8" width="15.7109375" style="51" customWidth="1"/>
    <col min="9" max="9" width="19.28515625" style="51" customWidth="1"/>
    <col min="10" max="10" width="14.85546875" style="51" customWidth="1"/>
    <col min="11" max="11" width="10.85546875" style="56" customWidth="1"/>
    <col min="12" max="12" width="9.85546875" style="56" customWidth="1"/>
    <col min="13" max="256" width="9.140625" style="56"/>
    <col min="257" max="258" width="14.5703125" style="56" customWidth="1"/>
    <col min="259" max="259" width="15.28515625" style="56" customWidth="1"/>
    <col min="260" max="260" width="44.85546875" style="56" customWidth="1"/>
    <col min="261" max="261" width="54" style="56" customWidth="1"/>
    <col min="262" max="262" width="14" style="56" customWidth="1"/>
    <col min="263" max="263" width="17" style="56" customWidth="1"/>
    <col min="264" max="264" width="15.7109375" style="56" customWidth="1"/>
    <col min="265" max="265" width="19.28515625" style="56" customWidth="1"/>
    <col min="266" max="266" width="14.85546875" style="56" customWidth="1"/>
    <col min="267" max="267" width="10.85546875" style="56" customWidth="1"/>
    <col min="268" max="268" width="9.85546875" style="56" customWidth="1"/>
    <col min="269" max="512" width="9.140625" style="56"/>
    <col min="513" max="514" width="14.5703125" style="56" customWidth="1"/>
    <col min="515" max="515" width="15.28515625" style="56" customWidth="1"/>
    <col min="516" max="516" width="44.85546875" style="56" customWidth="1"/>
    <col min="517" max="517" width="54" style="56" customWidth="1"/>
    <col min="518" max="518" width="14" style="56" customWidth="1"/>
    <col min="519" max="519" width="17" style="56" customWidth="1"/>
    <col min="520" max="520" width="15.7109375" style="56" customWidth="1"/>
    <col min="521" max="521" width="19.28515625" style="56" customWidth="1"/>
    <col min="522" max="522" width="14.85546875" style="56" customWidth="1"/>
    <col min="523" max="523" width="10.85546875" style="56" customWidth="1"/>
    <col min="524" max="524" width="9.85546875" style="56" customWidth="1"/>
    <col min="525" max="768" width="9.140625" style="56"/>
    <col min="769" max="770" width="14.5703125" style="56" customWidth="1"/>
    <col min="771" max="771" width="15.28515625" style="56" customWidth="1"/>
    <col min="772" max="772" width="44.85546875" style="56" customWidth="1"/>
    <col min="773" max="773" width="54" style="56" customWidth="1"/>
    <col min="774" max="774" width="14" style="56" customWidth="1"/>
    <col min="775" max="775" width="17" style="56" customWidth="1"/>
    <col min="776" max="776" width="15.7109375" style="56" customWidth="1"/>
    <col min="777" max="777" width="19.28515625" style="56" customWidth="1"/>
    <col min="778" max="778" width="14.85546875" style="56" customWidth="1"/>
    <col min="779" max="779" width="10.85546875" style="56" customWidth="1"/>
    <col min="780" max="780" width="9.85546875" style="56" customWidth="1"/>
    <col min="781" max="1024" width="9.140625" style="56"/>
    <col min="1025" max="1026" width="14.5703125" style="56" customWidth="1"/>
    <col min="1027" max="1027" width="15.28515625" style="56" customWidth="1"/>
    <col min="1028" max="1028" width="44.85546875" style="56" customWidth="1"/>
    <col min="1029" max="1029" width="54" style="56" customWidth="1"/>
    <col min="1030" max="1030" width="14" style="56" customWidth="1"/>
    <col min="1031" max="1031" width="17" style="56" customWidth="1"/>
    <col min="1032" max="1032" width="15.7109375" style="56" customWidth="1"/>
    <col min="1033" max="1033" width="19.28515625" style="56" customWidth="1"/>
    <col min="1034" max="1034" width="14.85546875" style="56" customWidth="1"/>
    <col min="1035" max="1035" width="10.85546875" style="56" customWidth="1"/>
    <col min="1036" max="1036" width="9.85546875" style="56" customWidth="1"/>
    <col min="1037" max="1280" width="9.140625" style="56"/>
    <col min="1281" max="1282" width="14.5703125" style="56" customWidth="1"/>
    <col min="1283" max="1283" width="15.28515625" style="56" customWidth="1"/>
    <col min="1284" max="1284" width="44.85546875" style="56" customWidth="1"/>
    <col min="1285" max="1285" width="54" style="56" customWidth="1"/>
    <col min="1286" max="1286" width="14" style="56" customWidth="1"/>
    <col min="1287" max="1287" width="17" style="56" customWidth="1"/>
    <col min="1288" max="1288" width="15.7109375" style="56" customWidth="1"/>
    <col min="1289" max="1289" width="19.28515625" style="56" customWidth="1"/>
    <col min="1290" max="1290" width="14.85546875" style="56" customWidth="1"/>
    <col min="1291" max="1291" width="10.85546875" style="56" customWidth="1"/>
    <col min="1292" max="1292" width="9.85546875" style="56" customWidth="1"/>
    <col min="1293" max="1536" width="9.140625" style="56"/>
    <col min="1537" max="1538" width="14.5703125" style="56" customWidth="1"/>
    <col min="1539" max="1539" width="15.28515625" style="56" customWidth="1"/>
    <col min="1540" max="1540" width="44.85546875" style="56" customWidth="1"/>
    <col min="1541" max="1541" width="54" style="56" customWidth="1"/>
    <col min="1542" max="1542" width="14" style="56" customWidth="1"/>
    <col min="1543" max="1543" width="17" style="56" customWidth="1"/>
    <col min="1544" max="1544" width="15.7109375" style="56" customWidth="1"/>
    <col min="1545" max="1545" width="19.28515625" style="56" customWidth="1"/>
    <col min="1546" max="1546" width="14.85546875" style="56" customWidth="1"/>
    <col min="1547" max="1547" width="10.85546875" style="56" customWidth="1"/>
    <col min="1548" max="1548" width="9.85546875" style="56" customWidth="1"/>
    <col min="1549" max="1792" width="9.140625" style="56"/>
    <col min="1793" max="1794" width="14.5703125" style="56" customWidth="1"/>
    <col min="1795" max="1795" width="15.28515625" style="56" customWidth="1"/>
    <col min="1796" max="1796" width="44.85546875" style="56" customWidth="1"/>
    <col min="1797" max="1797" width="54" style="56" customWidth="1"/>
    <col min="1798" max="1798" width="14" style="56" customWidth="1"/>
    <col min="1799" max="1799" width="17" style="56" customWidth="1"/>
    <col min="1800" max="1800" width="15.7109375" style="56" customWidth="1"/>
    <col min="1801" max="1801" width="19.28515625" style="56" customWidth="1"/>
    <col min="1802" max="1802" width="14.85546875" style="56" customWidth="1"/>
    <col min="1803" max="1803" width="10.85546875" style="56" customWidth="1"/>
    <col min="1804" max="1804" width="9.85546875" style="56" customWidth="1"/>
    <col min="1805" max="2048" width="9.140625" style="56"/>
    <col min="2049" max="2050" width="14.5703125" style="56" customWidth="1"/>
    <col min="2051" max="2051" width="15.28515625" style="56" customWidth="1"/>
    <col min="2052" max="2052" width="44.85546875" style="56" customWidth="1"/>
    <col min="2053" max="2053" width="54" style="56" customWidth="1"/>
    <col min="2054" max="2054" width="14" style="56" customWidth="1"/>
    <col min="2055" max="2055" width="17" style="56" customWidth="1"/>
    <col min="2056" max="2056" width="15.7109375" style="56" customWidth="1"/>
    <col min="2057" max="2057" width="19.28515625" style="56" customWidth="1"/>
    <col min="2058" max="2058" width="14.85546875" style="56" customWidth="1"/>
    <col min="2059" max="2059" width="10.85546875" style="56" customWidth="1"/>
    <col min="2060" max="2060" width="9.85546875" style="56" customWidth="1"/>
    <col min="2061" max="2304" width="9.140625" style="56"/>
    <col min="2305" max="2306" width="14.5703125" style="56" customWidth="1"/>
    <col min="2307" max="2307" width="15.28515625" style="56" customWidth="1"/>
    <col min="2308" max="2308" width="44.85546875" style="56" customWidth="1"/>
    <col min="2309" max="2309" width="54" style="56" customWidth="1"/>
    <col min="2310" max="2310" width="14" style="56" customWidth="1"/>
    <col min="2311" max="2311" width="17" style="56" customWidth="1"/>
    <col min="2312" max="2312" width="15.7109375" style="56" customWidth="1"/>
    <col min="2313" max="2313" width="19.28515625" style="56" customWidth="1"/>
    <col min="2314" max="2314" width="14.85546875" style="56" customWidth="1"/>
    <col min="2315" max="2315" width="10.85546875" style="56" customWidth="1"/>
    <col min="2316" max="2316" width="9.85546875" style="56" customWidth="1"/>
    <col min="2317" max="2560" width="9.140625" style="56"/>
    <col min="2561" max="2562" width="14.5703125" style="56" customWidth="1"/>
    <col min="2563" max="2563" width="15.28515625" style="56" customWidth="1"/>
    <col min="2564" max="2564" width="44.85546875" style="56" customWidth="1"/>
    <col min="2565" max="2565" width="54" style="56" customWidth="1"/>
    <col min="2566" max="2566" width="14" style="56" customWidth="1"/>
    <col min="2567" max="2567" width="17" style="56" customWidth="1"/>
    <col min="2568" max="2568" width="15.7109375" style="56" customWidth="1"/>
    <col min="2569" max="2569" width="19.28515625" style="56" customWidth="1"/>
    <col min="2570" max="2570" width="14.85546875" style="56" customWidth="1"/>
    <col min="2571" max="2571" width="10.85546875" style="56" customWidth="1"/>
    <col min="2572" max="2572" width="9.85546875" style="56" customWidth="1"/>
    <col min="2573" max="2816" width="9.140625" style="56"/>
    <col min="2817" max="2818" width="14.5703125" style="56" customWidth="1"/>
    <col min="2819" max="2819" width="15.28515625" style="56" customWidth="1"/>
    <col min="2820" max="2820" width="44.85546875" style="56" customWidth="1"/>
    <col min="2821" max="2821" width="54" style="56" customWidth="1"/>
    <col min="2822" max="2822" width="14" style="56" customWidth="1"/>
    <col min="2823" max="2823" width="17" style="56" customWidth="1"/>
    <col min="2824" max="2824" width="15.7109375" style="56" customWidth="1"/>
    <col min="2825" max="2825" width="19.28515625" style="56" customWidth="1"/>
    <col min="2826" max="2826" width="14.85546875" style="56" customWidth="1"/>
    <col min="2827" max="2827" width="10.85546875" style="56" customWidth="1"/>
    <col min="2828" max="2828" width="9.85546875" style="56" customWidth="1"/>
    <col min="2829" max="3072" width="9.140625" style="56"/>
    <col min="3073" max="3074" width="14.5703125" style="56" customWidth="1"/>
    <col min="3075" max="3075" width="15.28515625" style="56" customWidth="1"/>
    <col min="3076" max="3076" width="44.85546875" style="56" customWidth="1"/>
    <col min="3077" max="3077" width="54" style="56" customWidth="1"/>
    <col min="3078" max="3078" width="14" style="56" customWidth="1"/>
    <col min="3079" max="3079" width="17" style="56" customWidth="1"/>
    <col min="3080" max="3080" width="15.7109375" style="56" customWidth="1"/>
    <col min="3081" max="3081" width="19.28515625" style="56" customWidth="1"/>
    <col min="3082" max="3082" width="14.85546875" style="56" customWidth="1"/>
    <col min="3083" max="3083" width="10.85546875" style="56" customWidth="1"/>
    <col min="3084" max="3084" width="9.85546875" style="56" customWidth="1"/>
    <col min="3085" max="3328" width="9.140625" style="56"/>
    <col min="3329" max="3330" width="14.5703125" style="56" customWidth="1"/>
    <col min="3331" max="3331" width="15.28515625" style="56" customWidth="1"/>
    <col min="3332" max="3332" width="44.85546875" style="56" customWidth="1"/>
    <col min="3333" max="3333" width="54" style="56" customWidth="1"/>
    <col min="3334" max="3334" width="14" style="56" customWidth="1"/>
    <col min="3335" max="3335" width="17" style="56" customWidth="1"/>
    <col min="3336" max="3336" width="15.7109375" style="56" customWidth="1"/>
    <col min="3337" max="3337" width="19.28515625" style="56" customWidth="1"/>
    <col min="3338" max="3338" width="14.85546875" style="56" customWidth="1"/>
    <col min="3339" max="3339" width="10.85546875" style="56" customWidth="1"/>
    <col min="3340" max="3340" width="9.85546875" style="56" customWidth="1"/>
    <col min="3341" max="3584" width="9.140625" style="56"/>
    <col min="3585" max="3586" width="14.5703125" style="56" customWidth="1"/>
    <col min="3587" max="3587" width="15.28515625" style="56" customWidth="1"/>
    <col min="3588" max="3588" width="44.85546875" style="56" customWidth="1"/>
    <col min="3589" max="3589" width="54" style="56" customWidth="1"/>
    <col min="3590" max="3590" width="14" style="56" customWidth="1"/>
    <col min="3591" max="3591" width="17" style="56" customWidth="1"/>
    <col min="3592" max="3592" width="15.7109375" style="56" customWidth="1"/>
    <col min="3593" max="3593" width="19.28515625" style="56" customWidth="1"/>
    <col min="3594" max="3594" width="14.85546875" style="56" customWidth="1"/>
    <col min="3595" max="3595" width="10.85546875" style="56" customWidth="1"/>
    <col min="3596" max="3596" width="9.85546875" style="56" customWidth="1"/>
    <col min="3597" max="3840" width="9.140625" style="56"/>
    <col min="3841" max="3842" width="14.5703125" style="56" customWidth="1"/>
    <col min="3843" max="3843" width="15.28515625" style="56" customWidth="1"/>
    <col min="3844" max="3844" width="44.85546875" style="56" customWidth="1"/>
    <col min="3845" max="3845" width="54" style="56" customWidth="1"/>
    <col min="3846" max="3846" width="14" style="56" customWidth="1"/>
    <col min="3847" max="3847" width="17" style="56" customWidth="1"/>
    <col min="3848" max="3848" width="15.7109375" style="56" customWidth="1"/>
    <col min="3849" max="3849" width="19.28515625" style="56" customWidth="1"/>
    <col min="3850" max="3850" width="14.85546875" style="56" customWidth="1"/>
    <col min="3851" max="3851" width="10.85546875" style="56" customWidth="1"/>
    <col min="3852" max="3852" width="9.85546875" style="56" customWidth="1"/>
    <col min="3853" max="4096" width="9.140625" style="56"/>
    <col min="4097" max="4098" width="14.5703125" style="56" customWidth="1"/>
    <col min="4099" max="4099" width="15.28515625" style="56" customWidth="1"/>
    <col min="4100" max="4100" width="44.85546875" style="56" customWidth="1"/>
    <col min="4101" max="4101" width="54" style="56" customWidth="1"/>
    <col min="4102" max="4102" width="14" style="56" customWidth="1"/>
    <col min="4103" max="4103" width="17" style="56" customWidth="1"/>
    <col min="4104" max="4104" width="15.7109375" style="56" customWidth="1"/>
    <col min="4105" max="4105" width="19.28515625" style="56" customWidth="1"/>
    <col min="4106" max="4106" width="14.85546875" style="56" customWidth="1"/>
    <col min="4107" max="4107" width="10.85546875" style="56" customWidth="1"/>
    <col min="4108" max="4108" width="9.85546875" style="56" customWidth="1"/>
    <col min="4109" max="4352" width="9.140625" style="56"/>
    <col min="4353" max="4354" width="14.5703125" style="56" customWidth="1"/>
    <col min="4355" max="4355" width="15.28515625" style="56" customWidth="1"/>
    <col min="4356" max="4356" width="44.85546875" style="56" customWidth="1"/>
    <col min="4357" max="4357" width="54" style="56" customWidth="1"/>
    <col min="4358" max="4358" width="14" style="56" customWidth="1"/>
    <col min="4359" max="4359" width="17" style="56" customWidth="1"/>
    <col min="4360" max="4360" width="15.7109375" style="56" customWidth="1"/>
    <col min="4361" max="4361" width="19.28515625" style="56" customWidth="1"/>
    <col min="4362" max="4362" width="14.85546875" style="56" customWidth="1"/>
    <col min="4363" max="4363" width="10.85546875" style="56" customWidth="1"/>
    <col min="4364" max="4364" width="9.85546875" style="56" customWidth="1"/>
    <col min="4365" max="4608" width="9.140625" style="56"/>
    <col min="4609" max="4610" width="14.5703125" style="56" customWidth="1"/>
    <col min="4611" max="4611" width="15.28515625" style="56" customWidth="1"/>
    <col min="4612" max="4612" width="44.85546875" style="56" customWidth="1"/>
    <col min="4613" max="4613" width="54" style="56" customWidth="1"/>
    <col min="4614" max="4614" width="14" style="56" customWidth="1"/>
    <col min="4615" max="4615" width="17" style="56" customWidth="1"/>
    <col min="4616" max="4616" width="15.7109375" style="56" customWidth="1"/>
    <col min="4617" max="4617" width="19.28515625" style="56" customWidth="1"/>
    <col min="4618" max="4618" width="14.85546875" style="56" customWidth="1"/>
    <col min="4619" max="4619" width="10.85546875" style="56" customWidth="1"/>
    <col min="4620" max="4620" width="9.85546875" style="56" customWidth="1"/>
    <col min="4621" max="4864" width="9.140625" style="56"/>
    <col min="4865" max="4866" width="14.5703125" style="56" customWidth="1"/>
    <col min="4867" max="4867" width="15.28515625" style="56" customWidth="1"/>
    <col min="4868" max="4868" width="44.85546875" style="56" customWidth="1"/>
    <col min="4869" max="4869" width="54" style="56" customWidth="1"/>
    <col min="4870" max="4870" width="14" style="56" customWidth="1"/>
    <col min="4871" max="4871" width="17" style="56" customWidth="1"/>
    <col min="4872" max="4872" width="15.7109375" style="56" customWidth="1"/>
    <col min="4873" max="4873" width="19.28515625" style="56" customWidth="1"/>
    <col min="4874" max="4874" width="14.85546875" style="56" customWidth="1"/>
    <col min="4875" max="4875" width="10.85546875" style="56" customWidth="1"/>
    <col min="4876" max="4876" width="9.85546875" style="56" customWidth="1"/>
    <col min="4877" max="5120" width="9.140625" style="56"/>
    <col min="5121" max="5122" width="14.5703125" style="56" customWidth="1"/>
    <col min="5123" max="5123" width="15.28515625" style="56" customWidth="1"/>
    <col min="5124" max="5124" width="44.85546875" style="56" customWidth="1"/>
    <col min="5125" max="5125" width="54" style="56" customWidth="1"/>
    <col min="5126" max="5126" width="14" style="56" customWidth="1"/>
    <col min="5127" max="5127" width="17" style="56" customWidth="1"/>
    <col min="5128" max="5128" width="15.7109375" style="56" customWidth="1"/>
    <col min="5129" max="5129" width="19.28515625" style="56" customWidth="1"/>
    <col min="5130" max="5130" width="14.85546875" style="56" customWidth="1"/>
    <col min="5131" max="5131" width="10.85546875" style="56" customWidth="1"/>
    <col min="5132" max="5132" width="9.85546875" style="56" customWidth="1"/>
    <col min="5133" max="5376" width="9.140625" style="56"/>
    <col min="5377" max="5378" width="14.5703125" style="56" customWidth="1"/>
    <col min="5379" max="5379" width="15.28515625" style="56" customWidth="1"/>
    <col min="5380" max="5380" width="44.85546875" style="56" customWidth="1"/>
    <col min="5381" max="5381" width="54" style="56" customWidth="1"/>
    <col min="5382" max="5382" width="14" style="56" customWidth="1"/>
    <col min="5383" max="5383" width="17" style="56" customWidth="1"/>
    <col min="5384" max="5384" width="15.7109375" style="56" customWidth="1"/>
    <col min="5385" max="5385" width="19.28515625" style="56" customWidth="1"/>
    <col min="5386" max="5386" width="14.85546875" style="56" customWidth="1"/>
    <col min="5387" max="5387" width="10.85546875" style="56" customWidth="1"/>
    <col min="5388" max="5388" width="9.85546875" style="56" customWidth="1"/>
    <col min="5389" max="5632" width="9.140625" style="56"/>
    <col min="5633" max="5634" width="14.5703125" style="56" customWidth="1"/>
    <col min="5635" max="5635" width="15.28515625" style="56" customWidth="1"/>
    <col min="5636" max="5636" width="44.85546875" style="56" customWidth="1"/>
    <col min="5637" max="5637" width="54" style="56" customWidth="1"/>
    <col min="5638" max="5638" width="14" style="56" customWidth="1"/>
    <col min="5639" max="5639" width="17" style="56" customWidth="1"/>
    <col min="5640" max="5640" width="15.7109375" style="56" customWidth="1"/>
    <col min="5641" max="5641" width="19.28515625" style="56" customWidth="1"/>
    <col min="5642" max="5642" width="14.85546875" style="56" customWidth="1"/>
    <col min="5643" max="5643" width="10.85546875" style="56" customWidth="1"/>
    <col min="5644" max="5644" width="9.85546875" style="56" customWidth="1"/>
    <col min="5645" max="5888" width="9.140625" style="56"/>
    <col min="5889" max="5890" width="14.5703125" style="56" customWidth="1"/>
    <col min="5891" max="5891" width="15.28515625" style="56" customWidth="1"/>
    <col min="5892" max="5892" width="44.85546875" style="56" customWidth="1"/>
    <col min="5893" max="5893" width="54" style="56" customWidth="1"/>
    <col min="5894" max="5894" width="14" style="56" customWidth="1"/>
    <col min="5895" max="5895" width="17" style="56" customWidth="1"/>
    <col min="5896" max="5896" width="15.7109375" style="56" customWidth="1"/>
    <col min="5897" max="5897" width="19.28515625" style="56" customWidth="1"/>
    <col min="5898" max="5898" width="14.85546875" style="56" customWidth="1"/>
    <col min="5899" max="5899" width="10.85546875" style="56" customWidth="1"/>
    <col min="5900" max="5900" width="9.85546875" style="56" customWidth="1"/>
    <col min="5901" max="6144" width="9.140625" style="56"/>
    <col min="6145" max="6146" width="14.5703125" style="56" customWidth="1"/>
    <col min="6147" max="6147" width="15.28515625" style="56" customWidth="1"/>
    <col min="6148" max="6148" width="44.85546875" style="56" customWidth="1"/>
    <col min="6149" max="6149" width="54" style="56" customWidth="1"/>
    <col min="6150" max="6150" width="14" style="56" customWidth="1"/>
    <col min="6151" max="6151" width="17" style="56" customWidth="1"/>
    <col min="6152" max="6152" width="15.7109375" style="56" customWidth="1"/>
    <col min="6153" max="6153" width="19.28515625" style="56" customWidth="1"/>
    <col min="6154" max="6154" width="14.85546875" style="56" customWidth="1"/>
    <col min="6155" max="6155" width="10.85546875" style="56" customWidth="1"/>
    <col min="6156" max="6156" width="9.85546875" style="56" customWidth="1"/>
    <col min="6157" max="6400" width="9.140625" style="56"/>
    <col min="6401" max="6402" width="14.5703125" style="56" customWidth="1"/>
    <col min="6403" max="6403" width="15.28515625" style="56" customWidth="1"/>
    <col min="6404" max="6404" width="44.85546875" style="56" customWidth="1"/>
    <col min="6405" max="6405" width="54" style="56" customWidth="1"/>
    <col min="6406" max="6406" width="14" style="56" customWidth="1"/>
    <col min="6407" max="6407" width="17" style="56" customWidth="1"/>
    <col min="6408" max="6408" width="15.7109375" style="56" customWidth="1"/>
    <col min="6409" max="6409" width="19.28515625" style="56" customWidth="1"/>
    <col min="6410" max="6410" width="14.85546875" style="56" customWidth="1"/>
    <col min="6411" max="6411" width="10.85546875" style="56" customWidth="1"/>
    <col min="6412" max="6412" width="9.85546875" style="56" customWidth="1"/>
    <col min="6413" max="6656" width="9.140625" style="56"/>
    <col min="6657" max="6658" width="14.5703125" style="56" customWidth="1"/>
    <col min="6659" max="6659" width="15.28515625" style="56" customWidth="1"/>
    <col min="6660" max="6660" width="44.85546875" style="56" customWidth="1"/>
    <col min="6661" max="6661" width="54" style="56" customWidth="1"/>
    <col min="6662" max="6662" width="14" style="56" customWidth="1"/>
    <col min="6663" max="6663" width="17" style="56" customWidth="1"/>
    <col min="6664" max="6664" width="15.7109375" style="56" customWidth="1"/>
    <col min="6665" max="6665" width="19.28515625" style="56" customWidth="1"/>
    <col min="6666" max="6666" width="14.85546875" style="56" customWidth="1"/>
    <col min="6667" max="6667" width="10.85546875" style="56" customWidth="1"/>
    <col min="6668" max="6668" width="9.85546875" style="56" customWidth="1"/>
    <col min="6669" max="6912" width="9.140625" style="56"/>
    <col min="6913" max="6914" width="14.5703125" style="56" customWidth="1"/>
    <col min="6915" max="6915" width="15.28515625" style="56" customWidth="1"/>
    <col min="6916" max="6916" width="44.85546875" style="56" customWidth="1"/>
    <col min="6917" max="6917" width="54" style="56" customWidth="1"/>
    <col min="6918" max="6918" width="14" style="56" customWidth="1"/>
    <col min="6919" max="6919" width="17" style="56" customWidth="1"/>
    <col min="6920" max="6920" width="15.7109375" style="56" customWidth="1"/>
    <col min="6921" max="6921" width="19.28515625" style="56" customWidth="1"/>
    <col min="6922" max="6922" width="14.85546875" style="56" customWidth="1"/>
    <col min="6923" max="6923" width="10.85546875" style="56" customWidth="1"/>
    <col min="6924" max="6924" width="9.85546875" style="56" customWidth="1"/>
    <col min="6925" max="7168" width="9.140625" style="56"/>
    <col min="7169" max="7170" width="14.5703125" style="56" customWidth="1"/>
    <col min="7171" max="7171" width="15.28515625" style="56" customWidth="1"/>
    <col min="7172" max="7172" width="44.85546875" style="56" customWidth="1"/>
    <col min="7173" max="7173" width="54" style="56" customWidth="1"/>
    <col min="7174" max="7174" width="14" style="56" customWidth="1"/>
    <col min="7175" max="7175" width="17" style="56" customWidth="1"/>
    <col min="7176" max="7176" width="15.7109375" style="56" customWidth="1"/>
    <col min="7177" max="7177" width="19.28515625" style="56" customWidth="1"/>
    <col min="7178" max="7178" width="14.85546875" style="56" customWidth="1"/>
    <col min="7179" max="7179" width="10.85546875" style="56" customWidth="1"/>
    <col min="7180" max="7180" width="9.85546875" style="56" customWidth="1"/>
    <col min="7181" max="7424" width="9.140625" style="56"/>
    <col min="7425" max="7426" width="14.5703125" style="56" customWidth="1"/>
    <col min="7427" max="7427" width="15.28515625" style="56" customWidth="1"/>
    <col min="7428" max="7428" width="44.85546875" style="56" customWidth="1"/>
    <col min="7429" max="7429" width="54" style="56" customWidth="1"/>
    <col min="7430" max="7430" width="14" style="56" customWidth="1"/>
    <col min="7431" max="7431" width="17" style="56" customWidth="1"/>
    <col min="7432" max="7432" width="15.7109375" style="56" customWidth="1"/>
    <col min="7433" max="7433" width="19.28515625" style="56" customWidth="1"/>
    <col min="7434" max="7434" width="14.85546875" style="56" customWidth="1"/>
    <col min="7435" max="7435" width="10.85546875" style="56" customWidth="1"/>
    <col min="7436" max="7436" width="9.85546875" style="56" customWidth="1"/>
    <col min="7437" max="7680" width="9.140625" style="56"/>
    <col min="7681" max="7682" width="14.5703125" style="56" customWidth="1"/>
    <col min="7683" max="7683" width="15.28515625" style="56" customWidth="1"/>
    <col min="7684" max="7684" width="44.85546875" style="56" customWidth="1"/>
    <col min="7685" max="7685" width="54" style="56" customWidth="1"/>
    <col min="7686" max="7686" width="14" style="56" customWidth="1"/>
    <col min="7687" max="7687" width="17" style="56" customWidth="1"/>
    <col min="7688" max="7688" width="15.7109375" style="56" customWidth="1"/>
    <col min="7689" max="7689" width="19.28515625" style="56" customWidth="1"/>
    <col min="7690" max="7690" width="14.85546875" style="56" customWidth="1"/>
    <col min="7691" max="7691" width="10.85546875" style="56" customWidth="1"/>
    <col min="7692" max="7692" width="9.85546875" style="56" customWidth="1"/>
    <col min="7693" max="7936" width="9.140625" style="56"/>
    <col min="7937" max="7938" width="14.5703125" style="56" customWidth="1"/>
    <col min="7939" max="7939" width="15.28515625" style="56" customWidth="1"/>
    <col min="7940" max="7940" width="44.85546875" style="56" customWidth="1"/>
    <col min="7941" max="7941" width="54" style="56" customWidth="1"/>
    <col min="7942" max="7942" width="14" style="56" customWidth="1"/>
    <col min="7943" max="7943" width="17" style="56" customWidth="1"/>
    <col min="7944" max="7944" width="15.7109375" style="56" customWidth="1"/>
    <col min="7945" max="7945" width="19.28515625" style="56" customWidth="1"/>
    <col min="7946" max="7946" width="14.85546875" style="56" customWidth="1"/>
    <col min="7947" max="7947" width="10.85546875" style="56" customWidth="1"/>
    <col min="7948" max="7948" width="9.85546875" style="56" customWidth="1"/>
    <col min="7949" max="8192" width="9.140625" style="56"/>
    <col min="8193" max="8194" width="14.5703125" style="56" customWidth="1"/>
    <col min="8195" max="8195" width="15.28515625" style="56" customWidth="1"/>
    <col min="8196" max="8196" width="44.85546875" style="56" customWidth="1"/>
    <col min="8197" max="8197" width="54" style="56" customWidth="1"/>
    <col min="8198" max="8198" width="14" style="56" customWidth="1"/>
    <col min="8199" max="8199" width="17" style="56" customWidth="1"/>
    <col min="8200" max="8200" width="15.7109375" style="56" customWidth="1"/>
    <col min="8201" max="8201" width="19.28515625" style="56" customWidth="1"/>
    <col min="8202" max="8202" width="14.85546875" style="56" customWidth="1"/>
    <col min="8203" max="8203" width="10.85546875" style="56" customWidth="1"/>
    <col min="8204" max="8204" width="9.85546875" style="56" customWidth="1"/>
    <col min="8205" max="8448" width="9.140625" style="56"/>
    <col min="8449" max="8450" width="14.5703125" style="56" customWidth="1"/>
    <col min="8451" max="8451" width="15.28515625" style="56" customWidth="1"/>
    <col min="8452" max="8452" width="44.85546875" style="56" customWidth="1"/>
    <col min="8453" max="8453" width="54" style="56" customWidth="1"/>
    <col min="8454" max="8454" width="14" style="56" customWidth="1"/>
    <col min="8455" max="8455" width="17" style="56" customWidth="1"/>
    <col min="8456" max="8456" width="15.7109375" style="56" customWidth="1"/>
    <col min="8457" max="8457" width="19.28515625" style="56" customWidth="1"/>
    <col min="8458" max="8458" width="14.85546875" style="56" customWidth="1"/>
    <col min="8459" max="8459" width="10.85546875" style="56" customWidth="1"/>
    <col min="8460" max="8460" width="9.85546875" style="56" customWidth="1"/>
    <col min="8461" max="8704" width="9.140625" style="56"/>
    <col min="8705" max="8706" width="14.5703125" style="56" customWidth="1"/>
    <col min="8707" max="8707" width="15.28515625" style="56" customWidth="1"/>
    <col min="8708" max="8708" width="44.85546875" style="56" customWidth="1"/>
    <col min="8709" max="8709" width="54" style="56" customWidth="1"/>
    <col min="8710" max="8710" width="14" style="56" customWidth="1"/>
    <col min="8711" max="8711" width="17" style="56" customWidth="1"/>
    <col min="8712" max="8712" width="15.7109375" style="56" customWidth="1"/>
    <col min="8713" max="8713" width="19.28515625" style="56" customWidth="1"/>
    <col min="8714" max="8714" width="14.85546875" style="56" customWidth="1"/>
    <col min="8715" max="8715" width="10.85546875" style="56" customWidth="1"/>
    <col min="8716" max="8716" width="9.85546875" style="56" customWidth="1"/>
    <col min="8717" max="8960" width="9.140625" style="56"/>
    <col min="8961" max="8962" width="14.5703125" style="56" customWidth="1"/>
    <col min="8963" max="8963" width="15.28515625" style="56" customWidth="1"/>
    <col min="8964" max="8964" width="44.85546875" style="56" customWidth="1"/>
    <col min="8965" max="8965" width="54" style="56" customWidth="1"/>
    <col min="8966" max="8966" width="14" style="56" customWidth="1"/>
    <col min="8967" max="8967" width="17" style="56" customWidth="1"/>
    <col min="8968" max="8968" width="15.7109375" style="56" customWidth="1"/>
    <col min="8969" max="8969" width="19.28515625" style="56" customWidth="1"/>
    <col min="8970" max="8970" width="14.85546875" style="56" customWidth="1"/>
    <col min="8971" max="8971" width="10.85546875" style="56" customWidth="1"/>
    <col min="8972" max="8972" width="9.85546875" style="56" customWidth="1"/>
    <col min="8973" max="9216" width="9.140625" style="56"/>
    <col min="9217" max="9218" width="14.5703125" style="56" customWidth="1"/>
    <col min="9219" max="9219" width="15.28515625" style="56" customWidth="1"/>
    <col min="9220" max="9220" width="44.85546875" style="56" customWidth="1"/>
    <col min="9221" max="9221" width="54" style="56" customWidth="1"/>
    <col min="9222" max="9222" width="14" style="56" customWidth="1"/>
    <col min="9223" max="9223" width="17" style="56" customWidth="1"/>
    <col min="9224" max="9224" width="15.7109375" style="56" customWidth="1"/>
    <col min="9225" max="9225" width="19.28515625" style="56" customWidth="1"/>
    <col min="9226" max="9226" width="14.85546875" style="56" customWidth="1"/>
    <col min="9227" max="9227" width="10.85546875" style="56" customWidth="1"/>
    <col min="9228" max="9228" width="9.85546875" style="56" customWidth="1"/>
    <col min="9229" max="9472" width="9.140625" style="56"/>
    <col min="9473" max="9474" width="14.5703125" style="56" customWidth="1"/>
    <col min="9475" max="9475" width="15.28515625" style="56" customWidth="1"/>
    <col min="9476" max="9476" width="44.85546875" style="56" customWidth="1"/>
    <col min="9477" max="9477" width="54" style="56" customWidth="1"/>
    <col min="9478" max="9478" width="14" style="56" customWidth="1"/>
    <col min="9479" max="9479" width="17" style="56" customWidth="1"/>
    <col min="9480" max="9480" width="15.7109375" style="56" customWidth="1"/>
    <col min="9481" max="9481" width="19.28515625" style="56" customWidth="1"/>
    <col min="9482" max="9482" width="14.85546875" style="56" customWidth="1"/>
    <col min="9483" max="9483" width="10.85546875" style="56" customWidth="1"/>
    <col min="9484" max="9484" width="9.85546875" style="56" customWidth="1"/>
    <col min="9485" max="9728" width="9.140625" style="56"/>
    <col min="9729" max="9730" width="14.5703125" style="56" customWidth="1"/>
    <col min="9731" max="9731" width="15.28515625" style="56" customWidth="1"/>
    <col min="9732" max="9732" width="44.85546875" style="56" customWidth="1"/>
    <col min="9733" max="9733" width="54" style="56" customWidth="1"/>
    <col min="9734" max="9734" width="14" style="56" customWidth="1"/>
    <col min="9735" max="9735" width="17" style="56" customWidth="1"/>
    <col min="9736" max="9736" width="15.7109375" style="56" customWidth="1"/>
    <col min="9737" max="9737" width="19.28515625" style="56" customWidth="1"/>
    <col min="9738" max="9738" width="14.85546875" style="56" customWidth="1"/>
    <col min="9739" max="9739" width="10.85546875" style="56" customWidth="1"/>
    <col min="9740" max="9740" width="9.85546875" style="56" customWidth="1"/>
    <col min="9741" max="9984" width="9.140625" style="56"/>
    <col min="9985" max="9986" width="14.5703125" style="56" customWidth="1"/>
    <col min="9987" max="9987" width="15.28515625" style="56" customWidth="1"/>
    <col min="9988" max="9988" width="44.85546875" style="56" customWidth="1"/>
    <col min="9989" max="9989" width="54" style="56" customWidth="1"/>
    <col min="9990" max="9990" width="14" style="56" customWidth="1"/>
    <col min="9991" max="9991" width="17" style="56" customWidth="1"/>
    <col min="9992" max="9992" width="15.7109375" style="56" customWidth="1"/>
    <col min="9993" max="9993" width="19.28515625" style="56" customWidth="1"/>
    <col min="9994" max="9994" width="14.85546875" style="56" customWidth="1"/>
    <col min="9995" max="9995" width="10.85546875" style="56" customWidth="1"/>
    <col min="9996" max="9996" width="9.85546875" style="56" customWidth="1"/>
    <col min="9997" max="10240" width="9.140625" style="56"/>
    <col min="10241" max="10242" width="14.5703125" style="56" customWidth="1"/>
    <col min="10243" max="10243" width="15.28515625" style="56" customWidth="1"/>
    <col min="10244" max="10244" width="44.85546875" style="56" customWidth="1"/>
    <col min="10245" max="10245" width="54" style="56" customWidth="1"/>
    <col min="10246" max="10246" width="14" style="56" customWidth="1"/>
    <col min="10247" max="10247" width="17" style="56" customWidth="1"/>
    <col min="10248" max="10248" width="15.7109375" style="56" customWidth="1"/>
    <col min="10249" max="10249" width="19.28515625" style="56" customWidth="1"/>
    <col min="10250" max="10250" width="14.85546875" style="56" customWidth="1"/>
    <col min="10251" max="10251" width="10.85546875" style="56" customWidth="1"/>
    <col min="10252" max="10252" width="9.85546875" style="56" customWidth="1"/>
    <col min="10253" max="10496" width="9.140625" style="56"/>
    <col min="10497" max="10498" width="14.5703125" style="56" customWidth="1"/>
    <col min="10499" max="10499" width="15.28515625" style="56" customWidth="1"/>
    <col min="10500" max="10500" width="44.85546875" style="56" customWidth="1"/>
    <col min="10501" max="10501" width="54" style="56" customWidth="1"/>
    <col min="10502" max="10502" width="14" style="56" customWidth="1"/>
    <col min="10503" max="10503" width="17" style="56" customWidth="1"/>
    <col min="10504" max="10504" width="15.7109375" style="56" customWidth="1"/>
    <col min="10505" max="10505" width="19.28515625" style="56" customWidth="1"/>
    <col min="10506" max="10506" width="14.85546875" style="56" customWidth="1"/>
    <col min="10507" max="10507" width="10.85546875" style="56" customWidth="1"/>
    <col min="10508" max="10508" width="9.85546875" style="56" customWidth="1"/>
    <col min="10509" max="10752" width="9.140625" style="56"/>
    <col min="10753" max="10754" width="14.5703125" style="56" customWidth="1"/>
    <col min="10755" max="10755" width="15.28515625" style="56" customWidth="1"/>
    <col min="10756" max="10756" width="44.85546875" style="56" customWidth="1"/>
    <col min="10757" max="10757" width="54" style="56" customWidth="1"/>
    <col min="10758" max="10758" width="14" style="56" customWidth="1"/>
    <col min="10759" max="10759" width="17" style="56" customWidth="1"/>
    <col min="10760" max="10760" width="15.7109375" style="56" customWidth="1"/>
    <col min="10761" max="10761" width="19.28515625" style="56" customWidth="1"/>
    <col min="10762" max="10762" width="14.85546875" style="56" customWidth="1"/>
    <col min="10763" max="10763" width="10.85546875" style="56" customWidth="1"/>
    <col min="10764" max="10764" width="9.85546875" style="56" customWidth="1"/>
    <col min="10765" max="11008" width="9.140625" style="56"/>
    <col min="11009" max="11010" width="14.5703125" style="56" customWidth="1"/>
    <col min="11011" max="11011" width="15.28515625" style="56" customWidth="1"/>
    <col min="11012" max="11012" width="44.85546875" style="56" customWidth="1"/>
    <col min="11013" max="11013" width="54" style="56" customWidth="1"/>
    <col min="11014" max="11014" width="14" style="56" customWidth="1"/>
    <col min="11015" max="11015" width="17" style="56" customWidth="1"/>
    <col min="11016" max="11016" width="15.7109375" style="56" customWidth="1"/>
    <col min="11017" max="11017" width="19.28515625" style="56" customWidth="1"/>
    <col min="11018" max="11018" width="14.85546875" style="56" customWidth="1"/>
    <col min="11019" max="11019" width="10.85546875" style="56" customWidth="1"/>
    <col min="11020" max="11020" width="9.85546875" style="56" customWidth="1"/>
    <col min="11021" max="11264" width="9.140625" style="56"/>
    <col min="11265" max="11266" width="14.5703125" style="56" customWidth="1"/>
    <col min="11267" max="11267" width="15.28515625" style="56" customWidth="1"/>
    <col min="11268" max="11268" width="44.85546875" style="56" customWidth="1"/>
    <col min="11269" max="11269" width="54" style="56" customWidth="1"/>
    <col min="11270" max="11270" width="14" style="56" customWidth="1"/>
    <col min="11271" max="11271" width="17" style="56" customWidth="1"/>
    <col min="11272" max="11272" width="15.7109375" style="56" customWidth="1"/>
    <col min="11273" max="11273" width="19.28515625" style="56" customWidth="1"/>
    <col min="11274" max="11274" width="14.85546875" style="56" customWidth="1"/>
    <col min="11275" max="11275" width="10.85546875" style="56" customWidth="1"/>
    <col min="11276" max="11276" width="9.85546875" style="56" customWidth="1"/>
    <col min="11277" max="11520" width="9.140625" style="56"/>
    <col min="11521" max="11522" width="14.5703125" style="56" customWidth="1"/>
    <col min="11523" max="11523" width="15.28515625" style="56" customWidth="1"/>
    <col min="11524" max="11524" width="44.85546875" style="56" customWidth="1"/>
    <col min="11525" max="11525" width="54" style="56" customWidth="1"/>
    <col min="11526" max="11526" width="14" style="56" customWidth="1"/>
    <col min="11527" max="11527" width="17" style="56" customWidth="1"/>
    <col min="11528" max="11528" width="15.7109375" style="56" customWidth="1"/>
    <col min="11529" max="11529" width="19.28515625" style="56" customWidth="1"/>
    <col min="11530" max="11530" width="14.85546875" style="56" customWidth="1"/>
    <col min="11531" max="11531" width="10.85546875" style="56" customWidth="1"/>
    <col min="11532" max="11532" width="9.85546875" style="56" customWidth="1"/>
    <col min="11533" max="11776" width="9.140625" style="56"/>
    <col min="11777" max="11778" width="14.5703125" style="56" customWidth="1"/>
    <col min="11779" max="11779" width="15.28515625" style="56" customWidth="1"/>
    <col min="11780" max="11780" width="44.85546875" style="56" customWidth="1"/>
    <col min="11781" max="11781" width="54" style="56" customWidth="1"/>
    <col min="11782" max="11782" width="14" style="56" customWidth="1"/>
    <col min="11783" max="11783" width="17" style="56" customWidth="1"/>
    <col min="11784" max="11784" width="15.7109375" style="56" customWidth="1"/>
    <col min="11785" max="11785" width="19.28515625" style="56" customWidth="1"/>
    <col min="11786" max="11786" width="14.85546875" style="56" customWidth="1"/>
    <col min="11787" max="11787" width="10.85546875" style="56" customWidth="1"/>
    <col min="11788" max="11788" width="9.85546875" style="56" customWidth="1"/>
    <col min="11789" max="12032" width="9.140625" style="56"/>
    <col min="12033" max="12034" width="14.5703125" style="56" customWidth="1"/>
    <col min="12035" max="12035" width="15.28515625" style="56" customWidth="1"/>
    <col min="12036" max="12036" width="44.85546875" style="56" customWidth="1"/>
    <col min="12037" max="12037" width="54" style="56" customWidth="1"/>
    <col min="12038" max="12038" width="14" style="56" customWidth="1"/>
    <col min="12039" max="12039" width="17" style="56" customWidth="1"/>
    <col min="12040" max="12040" width="15.7109375" style="56" customWidth="1"/>
    <col min="12041" max="12041" width="19.28515625" style="56" customWidth="1"/>
    <col min="12042" max="12042" width="14.85546875" style="56" customWidth="1"/>
    <col min="12043" max="12043" width="10.85546875" style="56" customWidth="1"/>
    <col min="12044" max="12044" width="9.85546875" style="56" customWidth="1"/>
    <col min="12045" max="12288" width="9.140625" style="56"/>
    <col min="12289" max="12290" width="14.5703125" style="56" customWidth="1"/>
    <col min="12291" max="12291" width="15.28515625" style="56" customWidth="1"/>
    <col min="12292" max="12292" width="44.85546875" style="56" customWidth="1"/>
    <col min="12293" max="12293" width="54" style="56" customWidth="1"/>
    <col min="12294" max="12294" width="14" style="56" customWidth="1"/>
    <col min="12295" max="12295" width="17" style="56" customWidth="1"/>
    <col min="12296" max="12296" width="15.7109375" style="56" customWidth="1"/>
    <col min="12297" max="12297" width="19.28515625" style="56" customWidth="1"/>
    <col min="12298" max="12298" width="14.85546875" style="56" customWidth="1"/>
    <col min="12299" max="12299" width="10.85546875" style="56" customWidth="1"/>
    <col min="12300" max="12300" width="9.85546875" style="56" customWidth="1"/>
    <col min="12301" max="12544" width="9.140625" style="56"/>
    <col min="12545" max="12546" width="14.5703125" style="56" customWidth="1"/>
    <col min="12547" max="12547" width="15.28515625" style="56" customWidth="1"/>
    <col min="12548" max="12548" width="44.85546875" style="56" customWidth="1"/>
    <col min="12549" max="12549" width="54" style="56" customWidth="1"/>
    <col min="12550" max="12550" width="14" style="56" customWidth="1"/>
    <col min="12551" max="12551" width="17" style="56" customWidth="1"/>
    <col min="12552" max="12552" width="15.7109375" style="56" customWidth="1"/>
    <col min="12553" max="12553" width="19.28515625" style="56" customWidth="1"/>
    <col min="12554" max="12554" width="14.85546875" style="56" customWidth="1"/>
    <col min="12555" max="12555" width="10.85546875" style="56" customWidth="1"/>
    <col min="12556" max="12556" width="9.85546875" style="56" customWidth="1"/>
    <col min="12557" max="12800" width="9.140625" style="56"/>
    <col min="12801" max="12802" width="14.5703125" style="56" customWidth="1"/>
    <col min="12803" max="12803" width="15.28515625" style="56" customWidth="1"/>
    <col min="12804" max="12804" width="44.85546875" style="56" customWidth="1"/>
    <col min="12805" max="12805" width="54" style="56" customWidth="1"/>
    <col min="12806" max="12806" width="14" style="56" customWidth="1"/>
    <col min="12807" max="12807" width="17" style="56" customWidth="1"/>
    <col min="12808" max="12808" width="15.7109375" style="56" customWidth="1"/>
    <col min="12809" max="12809" width="19.28515625" style="56" customWidth="1"/>
    <col min="12810" max="12810" width="14.85546875" style="56" customWidth="1"/>
    <col min="12811" max="12811" width="10.85546875" style="56" customWidth="1"/>
    <col min="12812" max="12812" width="9.85546875" style="56" customWidth="1"/>
    <col min="12813" max="13056" width="9.140625" style="56"/>
    <col min="13057" max="13058" width="14.5703125" style="56" customWidth="1"/>
    <col min="13059" max="13059" width="15.28515625" style="56" customWidth="1"/>
    <col min="13060" max="13060" width="44.85546875" style="56" customWidth="1"/>
    <col min="13061" max="13061" width="54" style="56" customWidth="1"/>
    <col min="13062" max="13062" width="14" style="56" customWidth="1"/>
    <col min="13063" max="13063" width="17" style="56" customWidth="1"/>
    <col min="13064" max="13064" width="15.7109375" style="56" customWidth="1"/>
    <col min="13065" max="13065" width="19.28515625" style="56" customWidth="1"/>
    <col min="13066" max="13066" width="14.85546875" style="56" customWidth="1"/>
    <col min="13067" max="13067" width="10.85546875" style="56" customWidth="1"/>
    <col min="13068" max="13068" width="9.85546875" style="56" customWidth="1"/>
    <col min="13069" max="13312" width="9.140625" style="56"/>
    <col min="13313" max="13314" width="14.5703125" style="56" customWidth="1"/>
    <col min="13315" max="13315" width="15.28515625" style="56" customWidth="1"/>
    <col min="13316" max="13316" width="44.85546875" style="56" customWidth="1"/>
    <col min="13317" max="13317" width="54" style="56" customWidth="1"/>
    <col min="13318" max="13318" width="14" style="56" customWidth="1"/>
    <col min="13319" max="13319" width="17" style="56" customWidth="1"/>
    <col min="13320" max="13320" width="15.7109375" style="56" customWidth="1"/>
    <col min="13321" max="13321" width="19.28515625" style="56" customWidth="1"/>
    <col min="13322" max="13322" width="14.85546875" style="56" customWidth="1"/>
    <col min="13323" max="13323" width="10.85546875" style="56" customWidth="1"/>
    <col min="13324" max="13324" width="9.85546875" style="56" customWidth="1"/>
    <col min="13325" max="13568" width="9.140625" style="56"/>
    <col min="13569" max="13570" width="14.5703125" style="56" customWidth="1"/>
    <col min="13571" max="13571" width="15.28515625" style="56" customWidth="1"/>
    <col min="13572" max="13572" width="44.85546875" style="56" customWidth="1"/>
    <col min="13573" max="13573" width="54" style="56" customWidth="1"/>
    <col min="13574" max="13574" width="14" style="56" customWidth="1"/>
    <col min="13575" max="13575" width="17" style="56" customWidth="1"/>
    <col min="13576" max="13576" width="15.7109375" style="56" customWidth="1"/>
    <col min="13577" max="13577" width="19.28515625" style="56" customWidth="1"/>
    <col min="13578" max="13578" width="14.85546875" style="56" customWidth="1"/>
    <col min="13579" max="13579" width="10.85546875" style="56" customWidth="1"/>
    <col min="13580" max="13580" width="9.85546875" style="56" customWidth="1"/>
    <col min="13581" max="13824" width="9.140625" style="56"/>
    <col min="13825" max="13826" width="14.5703125" style="56" customWidth="1"/>
    <col min="13827" max="13827" width="15.28515625" style="56" customWidth="1"/>
    <col min="13828" max="13828" width="44.85546875" style="56" customWidth="1"/>
    <col min="13829" max="13829" width="54" style="56" customWidth="1"/>
    <col min="13830" max="13830" width="14" style="56" customWidth="1"/>
    <col min="13831" max="13831" width="17" style="56" customWidth="1"/>
    <col min="13832" max="13832" width="15.7109375" style="56" customWidth="1"/>
    <col min="13833" max="13833" width="19.28515625" style="56" customWidth="1"/>
    <col min="13834" max="13834" width="14.85546875" style="56" customWidth="1"/>
    <col min="13835" max="13835" width="10.85546875" style="56" customWidth="1"/>
    <col min="13836" max="13836" width="9.85546875" style="56" customWidth="1"/>
    <col min="13837" max="14080" width="9.140625" style="56"/>
    <col min="14081" max="14082" width="14.5703125" style="56" customWidth="1"/>
    <col min="14083" max="14083" width="15.28515625" style="56" customWidth="1"/>
    <col min="14084" max="14084" width="44.85546875" style="56" customWidth="1"/>
    <col min="14085" max="14085" width="54" style="56" customWidth="1"/>
    <col min="14086" max="14086" width="14" style="56" customWidth="1"/>
    <col min="14087" max="14087" width="17" style="56" customWidth="1"/>
    <col min="14088" max="14088" width="15.7109375" style="56" customWidth="1"/>
    <col min="14089" max="14089" width="19.28515625" style="56" customWidth="1"/>
    <col min="14090" max="14090" width="14.85546875" style="56" customWidth="1"/>
    <col min="14091" max="14091" width="10.85546875" style="56" customWidth="1"/>
    <col min="14092" max="14092" width="9.85546875" style="56" customWidth="1"/>
    <col min="14093" max="14336" width="9.140625" style="56"/>
    <col min="14337" max="14338" width="14.5703125" style="56" customWidth="1"/>
    <col min="14339" max="14339" width="15.28515625" style="56" customWidth="1"/>
    <col min="14340" max="14340" width="44.85546875" style="56" customWidth="1"/>
    <col min="14341" max="14341" width="54" style="56" customWidth="1"/>
    <col min="14342" max="14342" width="14" style="56" customWidth="1"/>
    <col min="14343" max="14343" width="17" style="56" customWidth="1"/>
    <col min="14344" max="14344" width="15.7109375" style="56" customWidth="1"/>
    <col min="14345" max="14345" width="19.28515625" style="56" customWidth="1"/>
    <col min="14346" max="14346" width="14.85546875" style="56" customWidth="1"/>
    <col min="14347" max="14347" width="10.85546875" style="56" customWidth="1"/>
    <col min="14348" max="14348" width="9.85546875" style="56" customWidth="1"/>
    <col min="14349" max="14592" width="9.140625" style="56"/>
    <col min="14593" max="14594" width="14.5703125" style="56" customWidth="1"/>
    <col min="14595" max="14595" width="15.28515625" style="56" customWidth="1"/>
    <col min="14596" max="14596" width="44.85546875" style="56" customWidth="1"/>
    <col min="14597" max="14597" width="54" style="56" customWidth="1"/>
    <col min="14598" max="14598" width="14" style="56" customWidth="1"/>
    <col min="14599" max="14599" width="17" style="56" customWidth="1"/>
    <col min="14600" max="14600" width="15.7109375" style="56" customWidth="1"/>
    <col min="14601" max="14601" width="19.28515625" style="56" customWidth="1"/>
    <col min="14602" max="14602" width="14.85546875" style="56" customWidth="1"/>
    <col min="14603" max="14603" width="10.85546875" style="56" customWidth="1"/>
    <col min="14604" max="14604" width="9.85546875" style="56" customWidth="1"/>
    <col min="14605" max="14848" width="9.140625" style="56"/>
    <col min="14849" max="14850" width="14.5703125" style="56" customWidth="1"/>
    <col min="14851" max="14851" width="15.28515625" style="56" customWidth="1"/>
    <col min="14852" max="14852" width="44.85546875" style="56" customWidth="1"/>
    <col min="14853" max="14853" width="54" style="56" customWidth="1"/>
    <col min="14854" max="14854" width="14" style="56" customWidth="1"/>
    <col min="14855" max="14855" width="17" style="56" customWidth="1"/>
    <col min="14856" max="14856" width="15.7109375" style="56" customWidth="1"/>
    <col min="14857" max="14857" width="19.28515625" style="56" customWidth="1"/>
    <col min="14858" max="14858" width="14.85546875" style="56" customWidth="1"/>
    <col min="14859" max="14859" width="10.85546875" style="56" customWidth="1"/>
    <col min="14860" max="14860" width="9.85546875" style="56" customWidth="1"/>
    <col min="14861" max="15104" width="9.140625" style="56"/>
    <col min="15105" max="15106" width="14.5703125" style="56" customWidth="1"/>
    <col min="15107" max="15107" width="15.28515625" style="56" customWidth="1"/>
    <col min="15108" max="15108" width="44.85546875" style="56" customWidth="1"/>
    <col min="15109" max="15109" width="54" style="56" customWidth="1"/>
    <col min="15110" max="15110" width="14" style="56" customWidth="1"/>
    <col min="15111" max="15111" width="17" style="56" customWidth="1"/>
    <col min="15112" max="15112" width="15.7109375" style="56" customWidth="1"/>
    <col min="15113" max="15113" width="19.28515625" style="56" customWidth="1"/>
    <col min="15114" max="15114" width="14.85546875" style="56" customWidth="1"/>
    <col min="15115" max="15115" width="10.85546875" style="56" customWidth="1"/>
    <col min="15116" max="15116" width="9.85546875" style="56" customWidth="1"/>
    <col min="15117" max="15360" width="9.140625" style="56"/>
    <col min="15361" max="15362" width="14.5703125" style="56" customWidth="1"/>
    <col min="15363" max="15363" width="15.28515625" style="56" customWidth="1"/>
    <col min="15364" max="15364" width="44.85546875" style="56" customWidth="1"/>
    <col min="15365" max="15365" width="54" style="56" customWidth="1"/>
    <col min="15366" max="15366" width="14" style="56" customWidth="1"/>
    <col min="15367" max="15367" width="17" style="56" customWidth="1"/>
    <col min="15368" max="15368" width="15.7109375" style="56" customWidth="1"/>
    <col min="15369" max="15369" width="19.28515625" style="56" customWidth="1"/>
    <col min="15370" max="15370" width="14.85546875" style="56" customWidth="1"/>
    <col min="15371" max="15371" width="10.85546875" style="56" customWidth="1"/>
    <col min="15372" max="15372" width="9.85546875" style="56" customWidth="1"/>
    <col min="15373" max="15616" width="9.140625" style="56"/>
    <col min="15617" max="15618" width="14.5703125" style="56" customWidth="1"/>
    <col min="15619" max="15619" width="15.28515625" style="56" customWidth="1"/>
    <col min="15620" max="15620" width="44.85546875" style="56" customWidth="1"/>
    <col min="15621" max="15621" width="54" style="56" customWidth="1"/>
    <col min="15622" max="15622" width="14" style="56" customWidth="1"/>
    <col min="15623" max="15623" width="17" style="56" customWidth="1"/>
    <col min="15624" max="15624" width="15.7109375" style="56" customWidth="1"/>
    <col min="15625" max="15625" width="19.28515625" style="56" customWidth="1"/>
    <col min="15626" max="15626" width="14.85546875" style="56" customWidth="1"/>
    <col min="15627" max="15627" width="10.85546875" style="56" customWidth="1"/>
    <col min="15628" max="15628" width="9.85546875" style="56" customWidth="1"/>
    <col min="15629" max="15872" width="9.140625" style="56"/>
    <col min="15873" max="15874" width="14.5703125" style="56" customWidth="1"/>
    <col min="15875" max="15875" width="15.28515625" style="56" customWidth="1"/>
    <col min="15876" max="15876" width="44.85546875" style="56" customWidth="1"/>
    <col min="15877" max="15877" width="54" style="56" customWidth="1"/>
    <col min="15878" max="15878" width="14" style="56" customWidth="1"/>
    <col min="15879" max="15879" width="17" style="56" customWidth="1"/>
    <col min="15880" max="15880" width="15.7109375" style="56" customWidth="1"/>
    <col min="15881" max="15881" width="19.28515625" style="56" customWidth="1"/>
    <col min="15882" max="15882" width="14.85546875" style="56" customWidth="1"/>
    <col min="15883" max="15883" width="10.85546875" style="56" customWidth="1"/>
    <col min="15884" max="15884" width="9.85546875" style="56" customWidth="1"/>
    <col min="15885" max="16128" width="9.140625" style="56"/>
    <col min="16129" max="16130" width="14.5703125" style="56" customWidth="1"/>
    <col min="16131" max="16131" width="15.28515625" style="56" customWidth="1"/>
    <col min="16132" max="16132" width="44.85546875" style="56" customWidth="1"/>
    <col min="16133" max="16133" width="54" style="56" customWidth="1"/>
    <col min="16134" max="16134" width="14" style="56" customWidth="1"/>
    <col min="16135" max="16135" width="17" style="56" customWidth="1"/>
    <col min="16136" max="16136" width="15.7109375" style="56" customWidth="1"/>
    <col min="16137" max="16137" width="19.28515625" style="56" customWidth="1"/>
    <col min="16138" max="16138" width="14.85546875" style="56" customWidth="1"/>
    <col min="16139" max="16139" width="10.85546875" style="56" customWidth="1"/>
    <col min="16140" max="16140" width="9.85546875" style="56" customWidth="1"/>
    <col min="16141" max="16384" width="9.140625" style="56"/>
  </cols>
  <sheetData>
    <row r="1" spans="1:11" x14ac:dyDescent="0.25">
      <c r="H1" t="s">
        <v>492</v>
      </c>
      <c r="I1"/>
      <c r="J1"/>
    </row>
    <row r="2" spans="1:11" x14ac:dyDescent="0.25">
      <c r="H2" s="223" t="s">
        <v>21</v>
      </c>
      <c r="I2" s="223"/>
      <c r="J2" s="223"/>
    </row>
    <row r="3" spans="1:11" ht="18.75" x14ac:dyDescent="0.25">
      <c r="F3" s="54"/>
      <c r="G3" s="55"/>
      <c r="H3" t="s">
        <v>518</v>
      </c>
      <c r="I3" t="s">
        <v>516</v>
      </c>
      <c r="J3"/>
    </row>
    <row r="4" spans="1:11" s="57" customFormat="1" ht="66" customHeight="1" x14ac:dyDescent="0.25">
      <c r="A4" s="254" t="s">
        <v>454</v>
      </c>
      <c r="B4" s="254"/>
      <c r="C4" s="254"/>
      <c r="D4" s="254"/>
      <c r="E4" s="254"/>
      <c r="F4" s="254"/>
      <c r="G4" s="254"/>
      <c r="H4" s="254"/>
      <c r="I4" s="254"/>
      <c r="J4" s="254"/>
    </row>
    <row r="5" spans="1:11" hidden="1" x14ac:dyDescent="0.25">
      <c r="A5" s="52"/>
      <c r="B5" s="58"/>
      <c r="C5" s="58"/>
      <c r="D5" s="58"/>
      <c r="E5" s="58"/>
      <c r="F5" s="58"/>
      <c r="G5" s="58"/>
      <c r="H5" s="58"/>
      <c r="I5" s="58"/>
      <c r="J5" s="58"/>
    </row>
    <row r="6" spans="1:11" ht="21.75" customHeight="1" x14ac:dyDescent="0.25">
      <c r="A6" s="34" t="s">
        <v>447</v>
      </c>
      <c r="B6" s="255"/>
      <c r="C6" s="255"/>
      <c r="D6" s="58"/>
      <c r="E6" s="58"/>
      <c r="F6" s="58"/>
      <c r="G6" s="58"/>
      <c r="H6" s="58"/>
      <c r="I6" s="58"/>
      <c r="J6" s="58"/>
    </row>
    <row r="7" spans="1:11" ht="14.25" customHeight="1" x14ac:dyDescent="0.25">
      <c r="A7" s="4" t="s">
        <v>250</v>
      </c>
      <c r="B7" s="62"/>
      <c r="C7" s="62"/>
      <c r="D7" s="170"/>
      <c r="E7" s="61"/>
      <c r="F7" s="62"/>
      <c r="G7" s="63"/>
      <c r="H7" s="63"/>
      <c r="I7" s="62"/>
      <c r="J7" s="64"/>
    </row>
    <row r="8" spans="1:11" ht="14.25" customHeight="1" x14ac:dyDescent="0.25">
      <c r="A8" s="4"/>
      <c r="B8" s="59"/>
      <c r="C8" s="59"/>
      <c r="D8" s="60"/>
      <c r="E8" s="61"/>
      <c r="F8" s="62"/>
      <c r="G8" s="63"/>
      <c r="H8" s="63"/>
      <c r="I8" s="62"/>
      <c r="J8" s="64"/>
    </row>
    <row r="9" spans="1:11" ht="110.25" x14ac:dyDescent="0.25">
      <c r="A9" s="65" t="s">
        <v>34</v>
      </c>
      <c r="B9" s="65" t="s">
        <v>35</v>
      </c>
      <c r="C9" s="65" t="s">
        <v>36</v>
      </c>
      <c r="D9" s="66" t="s">
        <v>448</v>
      </c>
      <c r="E9" s="67" t="s">
        <v>449</v>
      </c>
      <c r="F9" s="67" t="s">
        <v>450</v>
      </c>
      <c r="G9" s="67" t="s">
        <v>451</v>
      </c>
      <c r="H9" s="67" t="s">
        <v>457</v>
      </c>
      <c r="I9" s="67" t="s">
        <v>458</v>
      </c>
      <c r="J9" s="67" t="s">
        <v>452</v>
      </c>
    </row>
    <row r="10" spans="1:11" x14ac:dyDescent="0.25">
      <c r="A10" s="65">
        <v>1</v>
      </c>
      <c r="B10" s="65">
        <v>2</v>
      </c>
      <c r="C10" s="65">
        <v>3</v>
      </c>
      <c r="D10" s="66">
        <v>4</v>
      </c>
      <c r="E10" s="67">
        <v>5</v>
      </c>
      <c r="F10" s="67">
        <v>6</v>
      </c>
      <c r="G10" s="67">
        <v>7</v>
      </c>
      <c r="H10" s="67">
        <v>8</v>
      </c>
      <c r="I10" s="67">
        <v>9</v>
      </c>
      <c r="J10" s="67">
        <v>10</v>
      </c>
    </row>
    <row r="11" spans="1:11" ht="38.25" customHeight="1" x14ac:dyDescent="0.25">
      <c r="A11" s="20" t="s">
        <v>217</v>
      </c>
      <c r="B11" s="31"/>
      <c r="C11" s="32"/>
      <c r="D11" s="19" t="s">
        <v>253</v>
      </c>
      <c r="E11" s="68"/>
      <c r="F11" s="69"/>
      <c r="G11" s="70">
        <f>G12</f>
        <v>50000000</v>
      </c>
      <c r="H11" s="70">
        <f t="shared" ref="H11:I11" si="0">H12</f>
        <v>5000000</v>
      </c>
      <c r="I11" s="70">
        <f t="shared" si="0"/>
        <v>330000</v>
      </c>
      <c r="J11" s="71"/>
    </row>
    <row r="12" spans="1:11" ht="38.25" customHeight="1" x14ac:dyDescent="0.25">
      <c r="A12" s="20" t="s">
        <v>218</v>
      </c>
      <c r="B12" s="31"/>
      <c r="C12" s="32"/>
      <c r="D12" s="19" t="s">
        <v>253</v>
      </c>
      <c r="E12" s="68"/>
      <c r="F12" s="69"/>
      <c r="G12" s="72">
        <f>G13</f>
        <v>50000000</v>
      </c>
      <c r="H12" s="72">
        <f t="shared" ref="H12:I12" si="1">H13</f>
        <v>5000000</v>
      </c>
      <c r="I12" s="72">
        <f t="shared" si="1"/>
        <v>330000</v>
      </c>
      <c r="J12" s="69"/>
    </row>
    <row r="13" spans="1:11" ht="60.75" customHeight="1" x14ac:dyDescent="0.25">
      <c r="A13" s="100" t="s">
        <v>16</v>
      </c>
      <c r="B13" s="100">
        <v>7330</v>
      </c>
      <c r="C13" s="101" t="s">
        <v>210</v>
      </c>
      <c r="D13" s="102" t="s">
        <v>446</v>
      </c>
      <c r="E13" s="73" t="s">
        <v>455</v>
      </c>
      <c r="F13" s="67" t="s">
        <v>456</v>
      </c>
      <c r="G13" s="74">
        <v>50000000</v>
      </c>
      <c r="H13" s="74">
        <v>5000000</v>
      </c>
      <c r="I13" s="74">
        <v>330000</v>
      </c>
      <c r="J13" s="75"/>
      <c r="K13" s="76"/>
    </row>
    <row r="14" spans="1:11" s="57" customFormat="1" ht="24.75" customHeight="1" x14ac:dyDescent="0.25">
      <c r="A14" s="69" t="s">
        <v>453</v>
      </c>
      <c r="B14" s="69" t="s">
        <v>453</v>
      </c>
      <c r="C14" s="77" t="s">
        <v>453</v>
      </c>
      <c r="D14" s="69" t="s">
        <v>247</v>
      </c>
      <c r="E14" s="78" t="s">
        <v>453</v>
      </c>
      <c r="F14" s="78" t="s">
        <v>453</v>
      </c>
      <c r="G14" s="79">
        <f>G13</f>
        <v>50000000</v>
      </c>
      <c r="H14" s="79">
        <f t="shared" ref="H14:I14" si="2">H13</f>
        <v>5000000</v>
      </c>
      <c r="I14" s="79">
        <f t="shared" si="2"/>
        <v>330000</v>
      </c>
      <c r="J14" s="80" t="s">
        <v>453</v>
      </c>
    </row>
    <row r="15" spans="1:11" s="57" customFormat="1" x14ac:dyDescent="0.25">
      <c r="A15" s="81"/>
      <c r="B15" s="81"/>
      <c r="C15" s="82"/>
      <c r="D15" s="83"/>
      <c r="E15" s="84"/>
      <c r="F15" s="85"/>
      <c r="G15" s="86"/>
      <c r="H15" s="86"/>
      <c r="I15" s="86"/>
      <c r="J15" s="87"/>
    </row>
    <row r="16" spans="1:11" x14ac:dyDescent="0.25">
      <c r="A16" s="56"/>
      <c r="B16" s="28" t="s">
        <v>493</v>
      </c>
      <c r="C16" s="29"/>
      <c r="D16" s="56"/>
      <c r="I16" s="28" t="s">
        <v>488</v>
      </c>
    </row>
    <row r="17" spans="1:9" x14ac:dyDescent="0.25">
      <c r="A17" s="56"/>
      <c r="B17" s="29"/>
      <c r="C17" s="29"/>
      <c r="D17" s="56"/>
      <c r="I17" s="29"/>
    </row>
    <row r="18" spans="1:9" x14ac:dyDescent="0.25">
      <c r="A18" s="56"/>
      <c r="B18" s="28" t="s">
        <v>248</v>
      </c>
      <c r="C18" s="29"/>
      <c r="D18" s="56"/>
      <c r="I18" s="28" t="s">
        <v>249</v>
      </c>
    </row>
  </sheetData>
  <mergeCells count="3">
    <mergeCell ref="A4:J4"/>
    <mergeCell ref="B6:C6"/>
    <mergeCell ref="H2:J2"/>
  </mergeCells>
  <printOptions horizontalCentered="1"/>
  <pageMargins left="0.39370078740157483" right="0.39370078740157483" top="1.1023622047244095" bottom="0.39370078740157483" header="0.51181102362204722" footer="0.35433070866141736"/>
  <pageSetup paperSize="9" scale="69" orientation="landscape" r:id="rId1"/>
  <headerFooter differentFirst="1" alignWithMargins="0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62"/>
  <sheetViews>
    <sheetView tabSelected="1" view="pageBreakPreview" topLeftCell="F3" zoomScaleNormal="100" zoomScaleSheetLayoutView="100" workbookViewId="0">
      <selection activeCell="H3" sqref="H3:I3"/>
    </sheetView>
  </sheetViews>
  <sheetFormatPr defaultColWidth="10.28515625" defaultRowHeight="15.75" x14ac:dyDescent="0.25"/>
  <cols>
    <col min="1" max="1" width="18.28515625" style="88" customWidth="1"/>
    <col min="2" max="2" width="14.28515625" style="88" customWidth="1"/>
    <col min="3" max="3" width="14.140625" style="88" customWidth="1"/>
    <col min="4" max="4" width="75.140625" style="88" customWidth="1"/>
    <col min="5" max="5" width="58.7109375" style="88" customWidth="1"/>
    <col min="6" max="6" width="30.7109375" style="88" customWidth="1"/>
    <col min="7" max="7" width="19.5703125" style="88" customWidth="1"/>
    <col min="8" max="8" width="20" style="88" customWidth="1"/>
    <col min="9" max="9" width="13.7109375" style="88" customWidth="1"/>
    <col min="10" max="10" width="13.85546875" style="88" customWidth="1"/>
    <col min="11" max="11" width="16.42578125" style="88" customWidth="1"/>
    <col min="12" max="246" width="9.140625" style="88" customWidth="1"/>
    <col min="247" max="247" width="13.85546875" style="88" customWidth="1"/>
    <col min="248" max="248" width="9.140625" style="88" customWidth="1"/>
    <col min="249" max="249" width="14.140625" style="88" customWidth="1"/>
    <col min="250" max="250" width="28.42578125" style="88" customWidth="1"/>
    <col min="251" max="251" width="26" style="88" customWidth="1"/>
    <col min="252" max="252" width="18.7109375" style="88" customWidth="1"/>
    <col min="253" max="253" width="12.140625" style="88" customWidth="1"/>
    <col min="254" max="254" width="12.85546875" style="88" customWidth="1"/>
    <col min="255" max="256" width="10.28515625" style="88"/>
    <col min="257" max="257" width="18.28515625" style="88" customWidth="1"/>
    <col min="258" max="258" width="14.28515625" style="88" customWidth="1"/>
    <col min="259" max="259" width="14.140625" style="88" customWidth="1"/>
    <col min="260" max="260" width="75.140625" style="88" customWidth="1"/>
    <col min="261" max="261" width="58.7109375" style="88" customWidth="1"/>
    <col min="262" max="262" width="30.7109375" style="88" customWidth="1"/>
    <col min="263" max="263" width="19.5703125" style="88" customWidth="1"/>
    <col min="264" max="264" width="20" style="88" customWidth="1"/>
    <col min="265" max="265" width="13.7109375" style="88" customWidth="1"/>
    <col min="266" max="266" width="13.85546875" style="88" customWidth="1"/>
    <col min="267" max="267" width="16.42578125" style="88" customWidth="1"/>
    <col min="268" max="502" width="9.140625" style="88" customWidth="1"/>
    <col min="503" max="503" width="13.85546875" style="88" customWidth="1"/>
    <col min="504" max="504" width="9.140625" style="88" customWidth="1"/>
    <col min="505" max="505" width="14.140625" style="88" customWidth="1"/>
    <col min="506" max="506" width="28.42578125" style="88" customWidth="1"/>
    <col min="507" max="507" width="26" style="88" customWidth="1"/>
    <col min="508" max="508" width="18.7109375" style="88" customWidth="1"/>
    <col min="509" max="509" width="12.140625" style="88" customWidth="1"/>
    <col min="510" max="510" width="12.85546875" style="88" customWidth="1"/>
    <col min="511" max="512" width="10.28515625" style="88"/>
    <col min="513" max="513" width="18.28515625" style="88" customWidth="1"/>
    <col min="514" max="514" width="14.28515625" style="88" customWidth="1"/>
    <col min="515" max="515" width="14.140625" style="88" customWidth="1"/>
    <col min="516" max="516" width="75.140625" style="88" customWidth="1"/>
    <col min="517" max="517" width="58.7109375" style="88" customWidth="1"/>
    <col min="518" max="518" width="30.7109375" style="88" customWidth="1"/>
    <col min="519" max="519" width="19.5703125" style="88" customWidth="1"/>
    <col min="520" max="520" width="20" style="88" customWidth="1"/>
    <col min="521" max="521" width="13.7109375" style="88" customWidth="1"/>
    <col min="522" max="522" width="13.85546875" style="88" customWidth="1"/>
    <col min="523" max="523" width="16.42578125" style="88" customWidth="1"/>
    <col min="524" max="758" width="9.140625" style="88" customWidth="1"/>
    <col min="759" max="759" width="13.85546875" style="88" customWidth="1"/>
    <col min="760" max="760" width="9.140625" style="88" customWidth="1"/>
    <col min="761" max="761" width="14.140625" style="88" customWidth="1"/>
    <col min="762" max="762" width="28.42578125" style="88" customWidth="1"/>
    <col min="763" max="763" width="26" style="88" customWidth="1"/>
    <col min="764" max="764" width="18.7109375" style="88" customWidth="1"/>
    <col min="765" max="765" width="12.140625" style="88" customWidth="1"/>
    <col min="766" max="766" width="12.85546875" style="88" customWidth="1"/>
    <col min="767" max="768" width="10.28515625" style="88"/>
    <col min="769" max="769" width="18.28515625" style="88" customWidth="1"/>
    <col min="770" max="770" width="14.28515625" style="88" customWidth="1"/>
    <col min="771" max="771" width="14.140625" style="88" customWidth="1"/>
    <col min="772" max="772" width="75.140625" style="88" customWidth="1"/>
    <col min="773" max="773" width="58.7109375" style="88" customWidth="1"/>
    <col min="774" max="774" width="30.7109375" style="88" customWidth="1"/>
    <col min="775" max="775" width="19.5703125" style="88" customWidth="1"/>
    <col min="776" max="776" width="20" style="88" customWidth="1"/>
    <col min="777" max="777" width="13.7109375" style="88" customWidth="1"/>
    <col min="778" max="778" width="13.85546875" style="88" customWidth="1"/>
    <col min="779" max="779" width="16.42578125" style="88" customWidth="1"/>
    <col min="780" max="1014" width="9.140625" style="88" customWidth="1"/>
    <col min="1015" max="1015" width="13.85546875" style="88" customWidth="1"/>
    <col min="1016" max="1016" width="9.140625" style="88" customWidth="1"/>
    <col min="1017" max="1017" width="14.140625" style="88" customWidth="1"/>
    <col min="1018" max="1018" width="28.42578125" style="88" customWidth="1"/>
    <col min="1019" max="1019" width="26" style="88" customWidth="1"/>
    <col min="1020" max="1020" width="18.7109375" style="88" customWidth="1"/>
    <col min="1021" max="1021" width="12.140625" style="88" customWidth="1"/>
    <col min="1022" max="1022" width="12.85546875" style="88" customWidth="1"/>
    <col min="1023" max="1024" width="10.28515625" style="88"/>
    <col min="1025" max="1025" width="18.28515625" style="88" customWidth="1"/>
    <col min="1026" max="1026" width="14.28515625" style="88" customWidth="1"/>
    <col min="1027" max="1027" width="14.140625" style="88" customWidth="1"/>
    <col min="1028" max="1028" width="75.140625" style="88" customWidth="1"/>
    <col min="1029" max="1029" width="58.7109375" style="88" customWidth="1"/>
    <col min="1030" max="1030" width="30.7109375" style="88" customWidth="1"/>
    <col min="1031" max="1031" width="19.5703125" style="88" customWidth="1"/>
    <col min="1032" max="1032" width="20" style="88" customWidth="1"/>
    <col min="1033" max="1033" width="13.7109375" style="88" customWidth="1"/>
    <col min="1034" max="1034" width="13.85546875" style="88" customWidth="1"/>
    <col min="1035" max="1035" width="16.42578125" style="88" customWidth="1"/>
    <col min="1036" max="1270" width="9.140625" style="88" customWidth="1"/>
    <col min="1271" max="1271" width="13.85546875" style="88" customWidth="1"/>
    <col min="1272" max="1272" width="9.140625" style="88" customWidth="1"/>
    <col min="1273" max="1273" width="14.140625" style="88" customWidth="1"/>
    <col min="1274" max="1274" width="28.42578125" style="88" customWidth="1"/>
    <col min="1275" max="1275" width="26" style="88" customWidth="1"/>
    <col min="1276" max="1276" width="18.7109375" style="88" customWidth="1"/>
    <col min="1277" max="1277" width="12.140625" style="88" customWidth="1"/>
    <col min="1278" max="1278" width="12.85546875" style="88" customWidth="1"/>
    <col min="1279" max="1280" width="10.28515625" style="88"/>
    <col min="1281" max="1281" width="18.28515625" style="88" customWidth="1"/>
    <col min="1282" max="1282" width="14.28515625" style="88" customWidth="1"/>
    <col min="1283" max="1283" width="14.140625" style="88" customWidth="1"/>
    <col min="1284" max="1284" width="75.140625" style="88" customWidth="1"/>
    <col min="1285" max="1285" width="58.7109375" style="88" customWidth="1"/>
    <col min="1286" max="1286" width="30.7109375" style="88" customWidth="1"/>
    <col min="1287" max="1287" width="19.5703125" style="88" customWidth="1"/>
    <col min="1288" max="1288" width="20" style="88" customWidth="1"/>
    <col min="1289" max="1289" width="13.7109375" style="88" customWidth="1"/>
    <col min="1290" max="1290" width="13.85546875" style="88" customWidth="1"/>
    <col min="1291" max="1291" width="16.42578125" style="88" customWidth="1"/>
    <col min="1292" max="1526" width="9.140625" style="88" customWidth="1"/>
    <col min="1527" max="1527" width="13.85546875" style="88" customWidth="1"/>
    <col min="1528" max="1528" width="9.140625" style="88" customWidth="1"/>
    <col min="1529" max="1529" width="14.140625" style="88" customWidth="1"/>
    <col min="1530" max="1530" width="28.42578125" style="88" customWidth="1"/>
    <col min="1531" max="1531" width="26" style="88" customWidth="1"/>
    <col min="1532" max="1532" width="18.7109375" style="88" customWidth="1"/>
    <col min="1533" max="1533" width="12.140625" style="88" customWidth="1"/>
    <col min="1534" max="1534" width="12.85546875" style="88" customWidth="1"/>
    <col min="1535" max="1536" width="10.28515625" style="88"/>
    <col min="1537" max="1537" width="18.28515625" style="88" customWidth="1"/>
    <col min="1538" max="1538" width="14.28515625" style="88" customWidth="1"/>
    <col min="1539" max="1539" width="14.140625" style="88" customWidth="1"/>
    <col min="1540" max="1540" width="75.140625" style="88" customWidth="1"/>
    <col min="1541" max="1541" width="58.7109375" style="88" customWidth="1"/>
    <col min="1542" max="1542" width="30.7109375" style="88" customWidth="1"/>
    <col min="1543" max="1543" width="19.5703125" style="88" customWidth="1"/>
    <col min="1544" max="1544" width="20" style="88" customWidth="1"/>
    <col min="1545" max="1545" width="13.7109375" style="88" customWidth="1"/>
    <col min="1546" max="1546" width="13.85546875" style="88" customWidth="1"/>
    <col min="1547" max="1547" width="16.42578125" style="88" customWidth="1"/>
    <col min="1548" max="1782" width="9.140625" style="88" customWidth="1"/>
    <col min="1783" max="1783" width="13.85546875" style="88" customWidth="1"/>
    <col min="1784" max="1784" width="9.140625" style="88" customWidth="1"/>
    <col min="1785" max="1785" width="14.140625" style="88" customWidth="1"/>
    <col min="1786" max="1786" width="28.42578125" style="88" customWidth="1"/>
    <col min="1787" max="1787" width="26" style="88" customWidth="1"/>
    <col min="1788" max="1788" width="18.7109375" style="88" customWidth="1"/>
    <col min="1789" max="1789" width="12.140625" style="88" customWidth="1"/>
    <col min="1790" max="1790" width="12.85546875" style="88" customWidth="1"/>
    <col min="1791" max="1792" width="10.28515625" style="88"/>
    <col min="1793" max="1793" width="18.28515625" style="88" customWidth="1"/>
    <col min="1794" max="1794" width="14.28515625" style="88" customWidth="1"/>
    <col min="1795" max="1795" width="14.140625" style="88" customWidth="1"/>
    <col min="1796" max="1796" width="75.140625" style="88" customWidth="1"/>
    <col min="1797" max="1797" width="58.7109375" style="88" customWidth="1"/>
    <col min="1798" max="1798" width="30.7109375" style="88" customWidth="1"/>
    <col min="1799" max="1799" width="19.5703125" style="88" customWidth="1"/>
    <col min="1800" max="1800" width="20" style="88" customWidth="1"/>
    <col min="1801" max="1801" width="13.7109375" style="88" customWidth="1"/>
    <col min="1802" max="1802" width="13.85546875" style="88" customWidth="1"/>
    <col min="1803" max="1803" width="16.42578125" style="88" customWidth="1"/>
    <col min="1804" max="2038" width="9.140625" style="88" customWidth="1"/>
    <col min="2039" max="2039" width="13.85546875" style="88" customWidth="1"/>
    <col min="2040" max="2040" width="9.140625" style="88" customWidth="1"/>
    <col min="2041" max="2041" width="14.140625" style="88" customWidth="1"/>
    <col min="2042" max="2042" width="28.42578125" style="88" customWidth="1"/>
    <col min="2043" max="2043" width="26" style="88" customWidth="1"/>
    <col min="2044" max="2044" width="18.7109375" style="88" customWidth="1"/>
    <col min="2045" max="2045" width="12.140625" style="88" customWidth="1"/>
    <col min="2046" max="2046" width="12.85546875" style="88" customWidth="1"/>
    <col min="2047" max="2048" width="10.28515625" style="88"/>
    <col min="2049" max="2049" width="18.28515625" style="88" customWidth="1"/>
    <col min="2050" max="2050" width="14.28515625" style="88" customWidth="1"/>
    <col min="2051" max="2051" width="14.140625" style="88" customWidth="1"/>
    <col min="2052" max="2052" width="75.140625" style="88" customWidth="1"/>
    <col min="2053" max="2053" width="58.7109375" style="88" customWidth="1"/>
    <col min="2054" max="2054" width="30.7109375" style="88" customWidth="1"/>
    <col min="2055" max="2055" width="19.5703125" style="88" customWidth="1"/>
    <col min="2056" max="2056" width="20" style="88" customWidth="1"/>
    <col min="2057" max="2057" width="13.7109375" style="88" customWidth="1"/>
    <col min="2058" max="2058" width="13.85546875" style="88" customWidth="1"/>
    <col min="2059" max="2059" width="16.42578125" style="88" customWidth="1"/>
    <col min="2060" max="2294" width="9.140625" style="88" customWidth="1"/>
    <col min="2295" max="2295" width="13.85546875" style="88" customWidth="1"/>
    <col min="2296" max="2296" width="9.140625" style="88" customWidth="1"/>
    <col min="2297" max="2297" width="14.140625" style="88" customWidth="1"/>
    <col min="2298" max="2298" width="28.42578125" style="88" customWidth="1"/>
    <col min="2299" max="2299" width="26" style="88" customWidth="1"/>
    <col min="2300" max="2300" width="18.7109375" style="88" customWidth="1"/>
    <col min="2301" max="2301" width="12.140625" style="88" customWidth="1"/>
    <col min="2302" max="2302" width="12.85546875" style="88" customWidth="1"/>
    <col min="2303" max="2304" width="10.28515625" style="88"/>
    <col min="2305" max="2305" width="18.28515625" style="88" customWidth="1"/>
    <col min="2306" max="2306" width="14.28515625" style="88" customWidth="1"/>
    <col min="2307" max="2307" width="14.140625" style="88" customWidth="1"/>
    <col min="2308" max="2308" width="75.140625" style="88" customWidth="1"/>
    <col min="2309" max="2309" width="58.7109375" style="88" customWidth="1"/>
    <col min="2310" max="2310" width="30.7109375" style="88" customWidth="1"/>
    <col min="2311" max="2311" width="19.5703125" style="88" customWidth="1"/>
    <col min="2312" max="2312" width="20" style="88" customWidth="1"/>
    <col min="2313" max="2313" width="13.7109375" style="88" customWidth="1"/>
    <col min="2314" max="2314" width="13.85546875" style="88" customWidth="1"/>
    <col min="2315" max="2315" width="16.42578125" style="88" customWidth="1"/>
    <col min="2316" max="2550" width="9.140625" style="88" customWidth="1"/>
    <col min="2551" max="2551" width="13.85546875" style="88" customWidth="1"/>
    <col min="2552" max="2552" width="9.140625" style="88" customWidth="1"/>
    <col min="2553" max="2553" width="14.140625" style="88" customWidth="1"/>
    <col min="2554" max="2554" width="28.42578125" style="88" customWidth="1"/>
    <col min="2555" max="2555" width="26" style="88" customWidth="1"/>
    <col min="2556" max="2556" width="18.7109375" style="88" customWidth="1"/>
    <col min="2557" max="2557" width="12.140625" style="88" customWidth="1"/>
    <col min="2558" max="2558" width="12.85546875" style="88" customWidth="1"/>
    <col min="2559" max="2560" width="10.28515625" style="88"/>
    <col min="2561" max="2561" width="18.28515625" style="88" customWidth="1"/>
    <col min="2562" max="2562" width="14.28515625" style="88" customWidth="1"/>
    <col min="2563" max="2563" width="14.140625" style="88" customWidth="1"/>
    <col min="2564" max="2564" width="75.140625" style="88" customWidth="1"/>
    <col min="2565" max="2565" width="58.7109375" style="88" customWidth="1"/>
    <col min="2566" max="2566" width="30.7109375" style="88" customWidth="1"/>
    <col min="2567" max="2567" width="19.5703125" style="88" customWidth="1"/>
    <col min="2568" max="2568" width="20" style="88" customWidth="1"/>
    <col min="2569" max="2569" width="13.7109375" style="88" customWidth="1"/>
    <col min="2570" max="2570" width="13.85546875" style="88" customWidth="1"/>
    <col min="2571" max="2571" width="16.42578125" style="88" customWidth="1"/>
    <col min="2572" max="2806" width="9.140625" style="88" customWidth="1"/>
    <col min="2807" max="2807" width="13.85546875" style="88" customWidth="1"/>
    <col min="2808" max="2808" width="9.140625" style="88" customWidth="1"/>
    <col min="2809" max="2809" width="14.140625" style="88" customWidth="1"/>
    <col min="2810" max="2810" width="28.42578125" style="88" customWidth="1"/>
    <col min="2811" max="2811" width="26" style="88" customWidth="1"/>
    <col min="2812" max="2812" width="18.7109375" style="88" customWidth="1"/>
    <col min="2813" max="2813" width="12.140625" style="88" customWidth="1"/>
    <col min="2814" max="2814" width="12.85546875" style="88" customWidth="1"/>
    <col min="2815" max="2816" width="10.28515625" style="88"/>
    <col min="2817" max="2817" width="18.28515625" style="88" customWidth="1"/>
    <col min="2818" max="2818" width="14.28515625" style="88" customWidth="1"/>
    <col min="2819" max="2819" width="14.140625" style="88" customWidth="1"/>
    <col min="2820" max="2820" width="75.140625" style="88" customWidth="1"/>
    <col min="2821" max="2821" width="58.7109375" style="88" customWidth="1"/>
    <col min="2822" max="2822" width="30.7109375" style="88" customWidth="1"/>
    <col min="2823" max="2823" width="19.5703125" style="88" customWidth="1"/>
    <col min="2824" max="2824" width="20" style="88" customWidth="1"/>
    <col min="2825" max="2825" width="13.7109375" style="88" customWidth="1"/>
    <col min="2826" max="2826" width="13.85546875" style="88" customWidth="1"/>
    <col min="2827" max="2827" width="16.42578125" style="88" customWidth="1"/>
    <col min="2828" max="3062" width="9.140625" style="88" customWidth="1"/>
    <col min="3063" max="3063" width="13.85546875" style="88" customWidth="1"/>
    <col min="3064" max="3064" width="9.140625" style="88" customWidth="1"/>
    <col min="3065" max="3065" width="14.140625" style="88" customWidth="1"/>
    <col min="3066" max="3066" width="28.42578125" style="88" customWidth="1"/>
    <col min="3067" max="3067" width="26" style="88" customWidth="1"/>
    <col min="3068" max="3068" width="18.7109375" style="88" customWidth="1"/>
    <col min="3069" max="3069" width="12.140625" style="88" customWidth="1"/>
    <col min="3070" max="3070" width="12.85546875" style="88" customWidth="1"/>
    <col min="3071" max="3072" width="10.28515625" style="88"/>
    <col min="3073" max="3073" width="18.28515625" style="88" customWidth="1"/>
    <col min="3074" max="3074" width="14.28515625" style="88" customWidth="1"/>
    <col min="3075" max="3075" width="14.140625" style="88" customWidth="1"/>
    <col min="3076" max="3076" width="75.140625" style="88" customWidth="1"/>
    <col min="3077" max="3077" width="58.7109375" style="88" customWidth="1"/>
    <col min="3078" max="3078" width="30.7109375" style="88" customWidth="1"/>
    <col min="3079" max="3079" width="19.5703125" style="88" customWidth="1"/>
    <col min="3080" max="3080" width="20" style="88" customWidth="1"/>
    <col min="3081" max="3081" width="13.7109375" style="88" customWidth="1"/>
    <col min="3082" max="3082" width="13.85546875" style="88" customWidth="1"/>
    <col min="3083" max="3083" width="16.42578125" style="88" customWidth="1"/>
    <col min="3084" max="3318" width="9.140625" style="88" customWidth="1"/>
    <col min="3319" max="3319" width="13.85546875" style="88" customWidth="1"/>
    <col min="3320" max="3320" width="9.140625" style="88" customWidth="1"/>
    <col min="3321" max="3321" width="14.140625" style="88" customWidth="1"/>
    <col min="3322" max="3322" width="28.42578125" style="88" customWidth="1"/>
    <col min="3323" max="3323" width="26" style="88" customWidth="1"/>
    <col min="3324" max="3324" width="18.7109375" style="88" customWidth="1"/>
    <col min="3325" max="3325" width="12.140625" style="88" customWidth="1"/>
    <col min="3326" max="3326" width="12.85546875" style="88" customWidth="1"/>
    <col min="3327" max="3328" width="10.28515625" style="88"/>
    <col min="3329" max="3329" width="18.28515625" style="88" customWidth="1"/>
    <col min="3330" max="3330" width="14.28515625" style="88" customWidth="1"/>
    <col min="3331" max="3331" width="14.140625" style="88" customWidth="1"/>
    <col min="3332" max="3332" width="75.140625" style="88" customWidth="1"/>
    <col min="3333" max="3333" width="58.7109375" style="88" customWidth="1"/>
    <col min="3334" max="3334" width="30.7109375" style="88" customWidth="1"/>
    <col min="3335" max="3335" width="19.5703125" style="88" customWidth="1"/>
    <col min="3336" max="3336" width="20" style="88" customWidth="1"/>
    <col min="3337" max="3337" width="13.7109375" style="88" customWidth="1"/>
    <col min="3338" max="3338" width="13.85546875" style="88" customWidth="1"/>
    <col min="3339" max="3339" width="16.42578125" style="88" customWidth="1"/>
    <col min="3340" max="3574" width="9.140625" style="88" customWidth="1"/>
    <col min="3575" max="3575" width="13.85546875" style="88" customWidth="1"/>
    <col min="3576" max="3576" width="9.140625" style="88" customWidth="1"/>
    <col min="3577" max="3577" width="14.140625" style="88" customWidth="1"/>
    <col min="3578" max="3578" width="28.42578125" style="88" customWidth="1"/>
    <col min="3579" max="3579" width="26" style="88" customWidth="1"/>
    <col min="3580" max="3580" width="18.7109375" style="88" customWidth="1"/>
    <col min="3581" max="3581" width="12.140625" style="88" customWidth="1"/>
    <col min="3582" max="3582" width="12.85546875" style="88" customWidth="1"/>
    <col min="3583" max="3584" width="10.28515625" style="88"/>
    <col min="3585" max="3585" width="18.28515625" style="88" customWidth="1"/>
    <col min="3586" max="3586" width="14.28515625" style="88" customWidth="1"/>
    <col min="3587" max="3587" width="14.140625" style="88" customWidth="1"/>
    <col min="3588" max="3588" width="75.140625" style="88" customWidth="1"/>
    <col min="3589" max="3589" width="58.7109375" style="88" customWidth="1"/>
    <col min="3590" max="3590" width="30.7109375" style="88" customWidth="1"/>
    <col min="3591" max="3591" width="19.5703125" style="88" customWidth="1"/>
    <col min="3592" max="3592" width="20" style="88" customWidth="1"/>
    <col min="3593" max="3593" width="13.7109375" style="88" customWidth="1"/>
    <col min="3594" max="3594" width="13.85546875" style="88" customWidth="1"/>
    <col min="3595" max="3595" width="16.42578125" style="88" customWidth="1"/>
    <col min="3596" max="3830" width="9.140625" style="88" customWidth="1"/>
    <col min="3831" max="3831" width="13.85546875" style="88" customWidth="1"/>
    <col min="3832" max="3832" width="9.140625" style="88" customWidth="1"/>
    <col min="3833" max="3833" width="14.140625" style="88" customWidth="1"/>
    <col min="3834" max="3834" width="28.42578125" style="88" customWidth="1"/>
    <col min="3835" max="3835" width="26" style="88" customWidth="1"/>
    <col min="3836" max="3836" width="18.7109375" style="88" customWidth="1"/>
    <col min="3837" max="3837" width="12.140625" style="88" customWidth="1"/>
    <col min="3838" max="3838" width="12.85546875" style="88" customWidth="1"/>
    <col min="3839" max="3840" width="10.28515625" style="88"/>
    <col min="3841" max="3841" width="18.28515625" style="88" customWidth="1"/>
    <col min="3842" max="3842" width="14.28515625" style="88" customWidth="1"/>
    <col min="3843" max="3843" width="14.140625" style="88" customWidth="1"/>
    <col min="3844" max="3844" width="75.140625" style="88" customWidth="1"/>
    <col min="3845" max="3845" width="58.7109375" style="88" customWidth="1"/>
    <col min="3846" max="3846" width="30.7109375" style="88" customWidth="1"/>
    <col min="3847" max="3847" width="19.5703125" style="88" customWidth="1"/>
    <col min="3848" max="3848" width="20" style="88" customWidth="1"/>
    <col min="3849" max="3849" width="13.7109375" style="88" customWidth="1"/>
    <col min="3850" max="3850" width="13.85546875" style="88" customWidth="1"/>
    <col min="3851" max="3851" width="16.42578125" style="88" customWidth="1"/>
    <col min="3852" max="4086" width="9.140625" style="88" customWidth="1"/>
    <col min="4087" max="4087" width="13.85546875" style="88" customWidth="1"/>
    <col min="4088" max="4088" width="9.140625" style="88" customWidth="1"/>
    <col min="4089" max="4089" width="14.140625" style="88" customWidth="1"/>
    <col min="4090" max="4090" width="28.42578125" style="88" customWidth="1"/>
    <col min="4091" max="4091" width="26" style="88" customWidth="1"/>
    <col min="4092" max="4092" width="18.7109375" style="88" customWidth="1"/>
    <col min="4093" max="4093" width="12.140625" style="88" customWidth="1"/>
    <col min="4094" max="4094" width="12.85546875" style="88" customWidth="1"/>
    <col min="4095" max="4096" width="10.28515625" style="88"/>
    <col min="4097" max="4097" width="18.28515625" style="88" customWidth="1"/>
    <col min="4098" max="4098" width="14.28515625" style="88" customWidth="1"/>
    <col min="4099" max="4099" width="14.140625" style="88" customWidth="1"/>
    <col min="4100" max="4100" width="75.140625" style="88" customWidth="1"/>
    <col min="4101" max="4101" width="58.7109375" style="88" customWidth="1"/>
    <col min="4102" max="4102" width="30.7109375" style="88" customWidth="1"/>
    <col min="4103" max="4103" width="19.5703125" style="88" customWidth="1"/>
    <col min="4104" max="4104" width="20" style="88" customWidth="1"/>
    <col min="4105" max="4105" width="13.7109375" style="88" customWidth="1"/>
    <col min="4106" max="4106" width="13.85546875" style="88" customWidth="1"/>
    <col min="4107" max="4107" width="16.42578125" style="88" customWidth="1"/>
    <col min="4108" max="4342" width="9.140625" style="88" customWidth="1"/>
    <col min="4343" max="4343" width="13.85546875" style="88" customWidth="1"/>
    <col min="4344" max="4344" width="9.140625" style="88" customWidth="1"/>
    <col min="4345" max="4345" width="14.140625" style="88" customWidth="1"/>
    <col min="4346" max="4346" width="28.42578125" style="88" customWidth="1"/>
    <col min="4347" max="4347" width="26" style="88" customWidth="1"/>
    <col min="4348" max="4348" width="18.7109375" style="88" customWidth="1"/>
    <col min="4349" max="4349" width="12.140625" style="88" customWidth="1"/>
    <col min="4350" max="4350" width="12.85546875" style="88" customWidth="1"/>
    <col min="4351" max="4352" width="10.28515625" style="88"/>
    <col min="4353" max="4353" width="18.28515625" style="88" customWidth="1"/>
    <col min="4354" max="4354" width="14.28515625" style="88" customWidth="1"/>
    <col min="4355" max="4355" width="14.140625" style="88" customWidth="1"/>
    <col min="4356" max="4356" width="75.140625" style="88" customWidth="1"/>
    <col min="4357" max="4357" width="58.7109375" style="88" customWidth="1"/>
    <col min="4358" max="4358" width="30.7109375" style="88" customWidth="1"/>
    <col min="4359" max="4359" width="19.5703125" style="88" customWidth="1"/>
    <col min="4360" max="4360" width="20" style="88" customWidth="1"/>
    <col min="4361" max="4361" width="13.7109375" style="88" customWidth="1"/>
    <col min="4362" max="4362" width="13.85546875" style="88" customWidth="1"/>
    <col min="4363" max="4363" width="16.42578125" style="88" customWidth="1"/>
    <col min="4364" max="4598" width="9.140625" style="88" customWidth="1"/>
    <col min="4599" max="4599" width="13.85546875" style="88" customWidth="1"/>
    <col min="4600" max="4600" width="9.140625" style="88" customWidth="1"/>
    <col min="4601" max="4601" width="14.140625" style="88" customWidth="1"/>
    <col min="4602" max="4602" width="28.42578125" style="88" customWidth="1"/>
    <col min="4603" max="4603" width="26" style="88" customWidth="1"/>
    <col min="4604" max="4604" width="18.7109375" style="88" customWidth="1"/>
    <col min="4605" max="4605" width="12.140625" style="88" customWidth="1"/>
    <col min="4606" max="4606" width="12.85546875" style="88" customWidth="1"/>
    <col min="4607" max="4608" width="10.28515625" style="88"/>
    <col min="4609" max="4609" width="18.28515625" style="88" customWidth="1"/>
    <col min="4610" max="4610" width="14.28515625" style="88" customWidth="1"/>
    <col min="4611" max="4611" width="14.140625" style="88" customWidth="1"/>
    <col min="4612" max="4612" width="75.140625" style="88" customWidth="1"/>
    <col min="4613" max="4613" width="58.7109375" style="88" customWidth="1"/>
    <col min="4614" max="4614" width="30.7109375" style="88" customWidth="1"/>
    <col min="4615" max="4615" width="19.5703125" style="88" customWidth="1"/>
    <col min="4616" max="4616" width="20" style="88" customWidth="1"/>
    <col min="4617" max="4617" width="13.7109375" style="88" customWidth="1"/>
    <col min="4618" max="4618" width="13.85546875" style="88" customWidth="1"/>
    <col min="4619" max="4619" width="16.42578125" style="88" customWidth="1"/>
    <col min="4620" max="4854" width="9.140625" style="88" customWidth="1"/>
    <col min="4855" max="4855" width="13.85546875" style="88" customWidth="1"/>
    <col min="4856" max="4856" width="9.140625" style="88" customWidth="1"/>
    <col min="4857" max="4857" width="14.140625" style="88" customWidth="1"/>
    <col min="4858" max="4858" width="28.42578125" style="88" customWidth="1"/>
    <col min="4859" max="4859" width="26" style="88" customWidth="1"/>
    <col min="4860" max="4860" width="18.7109375" style="88" customWidth="1"/>
    <col min="4861" max="4861" width="12.140625" style="88" customWidth="1"/>
    <col min="4862" max="4862" width="12.85546875" style="88" customWidth="1"/>
    <col min="4863" max="4864" width="10.28515625" style="88"/>
    <col min="4865" max="4865" width="18.28515625" style="88" customWidth="1"/>
    <col min="4866" max="4866" width="14.28515625" style="88" customWidth="1"/>
    <col min="4867" max="4867" width="14.140625" style="88" customWidth="1"/>
    <col min="4868" max="4868" width="75.140625" style="88" customWidth="1"/>
    <col min="4869" max="4869" width="58.7109375" style="88" customWidth="1"/>
    <col min="4870" max="4870" width="30.7109375" style="88" customWidth="1"/>
    <col min="4871" max="4871" width="19.5703125" style="88" customWidth="1"/>
    <col min="4872" max="4872" width="20" style="88" customWidth="1"/>
    <col min="4873" max="4873" width="13.7109375" style="88" customWidth="1"/>
    <col min="4874" max="4874" width="13.85546875" style="88" customWidth="1"/>
    <col min="4875" max="4875" width="16.42578125" style="88" customWidth="1"/>
    <col min="4876" max="5110" width="9.140625" style="88" customWidth="1"/>
    <col min="5111" max="5111" width="13.85546875" style="88" customWidth="1"/>
    <col min="5112" max="5112" width="9.140625" style="88" customWidth="1"/>
    <col min="5113" max="5113" width="14.140625" style="88" customWidth="1"/>
    <col min="5114" max="5114" width="28.42578125" style="88" customWidth="1"/>
    <col min="5115" max="5115" width="26" style="88" customWidth="1"/>
    <col min="5116" max="5116" width="18.7109375" style="88" customWidth="1"/>
    <col min="5117" max="5117" width="12.140625" style="88" customWidth="1"/>
    <col min="5118" max="5118" width="12.85546875" style="88" customWidth="1"/>
    <col min="5119" max="5120" width="10.28515625" style="88"/>
    <col min="5121" max="5121" width="18.28515625" style="88" customWidth="1"/>
    <col min="5122" max="5122" width="14.28515625" style="88" customWidth="1"/>
    <col min="5123" max="5123" width="14.140625" style="88" customWidth="1"/>
    <col min="5124" max="5124" width="75.140625" style="88" customWidth="1"/>
    <col min="5125" max="5125" width="58.7109375" style="88" customWidth="1"/>
    <col min="5126" max="5126" width="30.7109375" style="88" customWidth="1"/>
    <col min="5127" max="5127" width="19.5703125" style="88" customWidth="1"/>
    <col min="5128" max="5128" width="20" style="88" customWidth="1"/>
    <col min="5129" max="5129" width="13.7109375" style="88" customWidth="1"/>
    <col min="5130" max="5130" width="13.85546875" style="88" customWidth="1"/>
    <col min="5131" max="5131" width="16.42578125" style="88" customWidth="1"/>
    <col min="5132" max="5366" width="9.140625" style="88" customWidth="1"/>
    <col min="5367" max="5367" width="13.85546875" style="88" customWidth="1"/>
    <col min="5368" max="5368" width="9.140625" style="88" customWidth="1"/>
    <col min="5369" max="5369" width="14.140625" style="88" customWidth="1"/>
    <col min="5370" max="5370" width="28.42578125" style="88" customWidth="1"/>
    <col min="5371" max="5371" width="26" style="88" customWidth="1"/>
    <col min="5372" max="5372" width="18.7109375" style="88" customWidth="1"/>
    <col min="5373" max="5373" width="12.140625" style="88" customWidth="1"/>
    <col min="5374" max="5374" width="12.85546875" style="88" customWidth="1"/>
    <col min="5375" max="5376" width="10.28515625" style="88"/>
    <col min="5377" max="5377" width="18.28515625" style="88" customWidth="1"/>
    <col min="5378" max="5378" width="14.28515625" style="88" customWidth="1"/>
    <col min="5379" max="5379" width="14.140625" style="88" customWidth="1"/>
    <col min="5380" max="5380" width="75.140625" style="88" customWidth="1"/>
    <col min="5381" max="5381" width="58.7109375" style="88" customWidth="1"/>
    <col min="5382" max="5382" width="30.7109375" style="88" customWidth="1"/>
    <col min="5383" max="5383" width="19.5703125" style="88" customWidth="1"/>
    <col min="5384" max="5384" width="20" style="88" customWidth="1"/>
    <col min="5385" max="5385" width="13.7109375" style="88" customWidth="1"/>
    <col min="5386" max="5386" width="13.85546875" style="88" customWidth="1"/>
    <col min="5387" max="5387" width="16.42578125" style="88" customWidth="1"/>
    <col min="5388" max="5622" width="9.140625" style="88" customWidth="1"/>
    <col min="5623" max="5623" width="13.85546875" style="88" customWidth="1"/>
    <col min="5624" max="5624" width="9.140625" style="88" customWidth="1"/>
    <col min="5625" max="5625" width="14.140625" style="88" customWidth="1"/>
    <col min="5626" max="5626" width="28.42578125" style="88" customWidth="1"/>
    <col min="5627" max="5627" width="26" style="88" customWidth="1"/>
    <col min="5628" max="5628" width="18.7109375" style="88" customWidth="1"/>
    <col min="5629" max="5629" width="12.140625" style="88" customWidth="1"/>
    <col min="5630" max="5630" width="12.85546875" style="88" customWidth="1"/>
    <col min="5631" max="5632" width="10.28515625" style="88"/>
    <col min="5633" max="5633" width="18.28515625" style="88" customWidth="1"/>
    <col min="5634" max="5634" width="14.28515625" style="88" customWidth="1"/>
    <col min="5635" max="5635" width="14.140625" style="88" customWidth="1"/>
    <col min="5636" max="5636" width="75.140625" style="88" customWidth="1"/>
    <col min="5637" max="5637" width="58.7109375" style="88" customWidth="1"/>
    <col min="5638" max="5638" width="30.7109375" style="88" customWidth="1"/>
    <col min="5639" max="5639" width="19.5703125" style="88" customWidth="1"/>
    <col min="5640" max="5640" width="20" style="88" customWidth="1"/>
    <col min="5641" max="5641" width="13.7109375" style="88" customWidth="1"/>
    <col min="5642" max="5642" width="13.85546875" style="88" customWidth="1"/>
    <col min="5643" max="5643" width="16.42578125" style="88" customWidth="1"/>
    <col min="5644" max="5878" width="9.140625" style="88" customWidth="1"/>
    <col min="5879" max="5879" width="13.85546875" style="88" customWidth="1"/>
    <col min="5880" max="5880" width="9.140625" style="88" customWidth="1"/>
    <col min="5881" max="5881" width="14.140625" style="88" customWidth="1"/>
    <col min="5882" max="5882" width="28.42578125" style="88" customWidth="1"/>
    <col min="5883" max="5883" width="26" style="88" customWidth="1"/>
    <col min="5884" max="5884" width="18.7109375" style="88" customWidth="1"/>
    <col min="5885" max="5885" width="12.140625" style="88" customWidth="1"/>
    <col min="5886" max="5886" width="12.85546875" style="88" customWidth="1"/>
    <col min="5887" max="5888" width="10.28515625" style="88"/>
    <col min="5889" max="5889" width="18.28515625" style="88" customWidth="1"/>
    <col min="5890" max="5890" width="14.28515625" style="88" customWidth="1"/>
    <col min="5891" max="5891" width="14.140625" style="88" customWidth="1"/>
    <col min="5892" max="5892" width="75.140625" style="88" customWidth="1"/>
    <col min="5893" max="5893" width="58.7109375" style="88" customWidth="1"/>
    <col min="5894" max="5894" width="30.7109375" style="88" customWidth="1"/>
    <col min="5895" max="5895" width="19.5703125" style="88" customWidth="1"/>
    <col min="5896" max="5896" width="20" style="88" customWidth="1"/>
    <col min="5897" max="5897" width="13.7109375" style="88" customWidth="1"/>
    <col min="5898" max="5898" width="13.85546875" style="88" customWidth="1"/>
    <col min="5899" max="5899" width="16.42578125" style="88" customWidth="1"/>
    <col min="5900" max="6134" width="9.140625" style="88" customWidth="1"/>
    <col min="6135" max="6135" width="13.85546875" style="88" customWidth="1"/>
    <col min="6136" max="6136" width="9.140625" style="88" customWidth="1"/>
    <col min="6137" max="6137" width="14.140625" style="88" customWidth="1"/>
    <col min="6138" max="6138" width="28.42578125" style="88" customWidth="1"/>
    <col min="6139" max="6139" width="26" style="88" customWidth="1"/>
    <col min="6140" max="6140" width="18.7109375" style="88" customWidth="1"/>
    <col min="6141" max="6141" width="12.140625" style="88" customWidth="1"/>
    <col min="6142" max="6142" width="12.85546875" style="88" customWidth="1"/>
    <col min="6143" max="6144" width="10.28515625" style="88"/>
    <col min="6145" max="6145" width="18.28515625" style="88" customWidth="1"/>
    <col min="6146" max="6146" width="14.28515625" style="88" customWidth="1"/>
    <col min="6147" max="6147" width="14.140625" style="88" customWidth="1"/>
    <col min="6148" max="6148" width="75.140625" style="88" customWidth="1"/>
    <col min="6149" max="6149" width="58.7109375" style="88" customWidth="1"/>
    <col min="6150" max="6150" width="30.7109375" style="88" customWidth="1"/>
    <col min="6151" max="6151" width="19.5703125" style="88" customWidth="1"/>
    <col min="6152" max="6152" width="20" style="88" customWidth="1"/>
    <col min="6153" max="6153" width="13.7109375" style="88" customWidth="1"/>
    <col min="6154" max="6154" width="13.85546875" style="88" customWidth="1"/>
    <col min="6155" max="6155" width="16.42578125" style="88" customWidth="1"/>
    <col min="6156" max="6390" width="9.140625" style="88" customWidth="1"/>
    <col min="6391" max="6391" width="13.85546875" style="88" customWidth="1"/>
    <col min="6392" max="6392" width="9.140625" style="88" customWidth="1"/>
    <col min="6393" max="6393" width="14.140625" style="88" customWidth="1"/>
    <col min="6394" max="6394" width="28.42578125" style="88" customWidth="1"/>
    <col min="6395" max="6395" width="26" style="88" customWidth="1"/>
    <col min="6396" max="6396" width="18.7109375" style="88" customWidth="1"/>
    <col min="6397" max="6397" width="12.140625" style="88" customWidth="1"/>
    <col min="6398" max="6398" width="12.85546875" style="88" customWidth="1"/>
    <col min="6399" max="6400" width="10.28515625" style="88"/>
    <col min="6401" max="6401" width="18.28515625" style="88" customWidth="1"/>
    <col min="6402" max="6402" width="14.28515625" style="88" customWidth="1"/>
    <col min="6403" max="6403" width="14.140625" style="88" customWidth="1"/>
    <col min="6404" max="6404" width="75.140625" style="88" customWidth="1"/>
    <col min="6405" max="6405" width="58.7109375" style="88" customWidth="1"/>
    <col min="6406" max="6406" width="30.7109375" style="88" customWidth="1"/>
    <col min="6407" max="6407" width="19.5703125" style="88" customWidth="1"/>
    <col min="6408" max="6408" width="20" style="88" customWidth="1"/>
    <col min="6409" max="6409" width="13.7109375" style="88" customWidth="1"/>
    <col min="6410" max="6410" width="13.85546875" style="88" customWidth="1"/>
    <col min="6411" max="6411" width="16.42578125" style="88" customWidth="1"/>
    <col min="6412" max="6646" width="9.140625" style="88" customWidth="1"/>
    <col min="6647" max="6647" width="13.85546875" style="88" customWidth="1"/>
    <col min="6648" max="6648" width="9.140625" style="88" customWidth="1"/>
    <col min="6649" max="6649" width="14.140625" style="88" customWidth="1"/>
    <col min="6650" max="6650" width="28.42578125" style="88" customWidth="1"/>
    <col min="6651" max="6651" width="26" style="88" customWidth="1"/>
    <col min="6652" max="6652" width="18.7109375" style="88" customWidth="1"/>
    <col min="6653" max="6653" width="12.140625" style="88" customWidth="1"/>
    <col min="6654" max="6654" width="12.85546875" style="88" customWidth="1"/>
    <col min="6655" max="6656" width="10.28515625" style="88"/>
    <col min="6657" max="6657" width="18.28515625" style="88" customWidth="1"/>
    <col min="6658" max="6658" width="14.28515625" style="88" customWidth="1"/>
    <col min="6659" max="6659" width="14.140625" style="88" customWidth="1"/>
    <col min="6660" max="6660" width="75.140625" style="88" customWidth="1"/>
    <col min="6661" max="6661" width="58.7109375" style="88" customWidth="1"/>
    <col min="6662" max="6662" width="30.7109375" style="88" customWidth="1"/>
    <col min="6663" max="6663" width="19.5703125" style="88" customWidth="1"/>
    <col min="6664" max="6664" width="20" style="88" customWidth="1"/>
    <col min="6665" max="6665" width="13.7109375" style="88" customWidth="1"/>
    <col min="6666" max="6666" width="13.85546875" style="88" customWidth="1"/>
    <col min="6667" max="6667" width="16.42578125" style="88" customWidth="1"/>
    <col min="6668" max="6902" width="9.140625" style="88" customWidth="1"/>
    <col min="6903" max="6903" width="13.85546875" style="88" customWidth="1"/>
    <col min="6904" max="6904" width="9.140625" style="88" customWidth="1"/>
    <col min="6905" max="6905" width="14.140625" style="88" customWidth="1"/>
    <col min="6906" max="6906" width="28.42578125" style="88" customWidth="1"/>
    <col min="6907" max="6907" width="26" style="88" customWidth="1"/>
    <col min="6908" max="6908" width="18.7109375" style="88" customWidth="1"/>
    <col min="6909" max="6909" width="12.140625" style="88" customWidth="1"/>
    <col min="6910" max="6910" width="12.85546875" style="88" customWidth="1"/>
    <col min="6911" max="6912" width="10.28515625" style="88"/>
    <col min="6913" max="6913" width="18.28515625" style="88" customWidth="1"/>
    <col min="6914" max="6914" width="14.28515625" style="88" customWidth="1"/>
    <col min="6915" max="6915" width="14.140625" style="88" customWidth="1"/>
    <col min="6916" max="6916" width="75.140625" style="88" customWidth="1"/>
    <col min="6917" max="6917" width="58.7109375" style="88" customWidth="1"/>
    <col min="6918" max="6918" width="30.7109375" style="88" customWidth="1"/>
    <col min="6919" max="6919" width="19.5703125" style="88" customWidth="1"/>
    <col min="6920" max="6920" width="20" style="88" customWidth="1"/>
    <col min="6921" max="6921" width="13.7109375" style="88" customWidth="1"/>
    <col min="6922" max="6922" width="13.85546875" style="88" customWidth="1"/>
    <col min="6923" max="6923" width="16.42578125" style="88" customWidth="1"/>
    <col min="6924" max="7158" width="9.140625" style="88" customWidth="1"/>
    <col min="7159" max="7159" width="13.85546875" style="88" customWidth="1"/>
    <col min="7160" max="7160" width="9.140625" style="88" customWidth="1"/>
    <col min="7161" max="7161" width="14.140625" style="88" customWidth="1"/>
    <col min="7162" max="7162" width="28.42578125" style="88" customWidth="1"/>
    <col min="7163" max="7163" width="26" style="88" customWidth="1"/>
    <col min="7164" max="7164" width="18.7109375" style="88" customWidth="1"/>
    <col min="7165" max="7165" width="12.140625" style="88" customWidth="1"/>
    <col min="7166" max="7166" width="12.85546875" style="88" customWidth="1"/>
    <col min="7167" max="7168" width="10.28515625" style="88"/>
    <col min="7169" max="7169" width="18.28515625" style="88" customWidth="1"/>
    <col min="7170" max="7170" width="14.28515625" style="88" customWidth="1"/>
    <col min="7171" max="7171" width="14.140625" style="88" customWidth="1"/>
    <col min="7172" max="7172" width="75.140625" style="88" customWidth="1"/>
    <col min="7173" max="7173" width="58.7109375" style="88" customWidth="1"/>
    <col min="7174" max="7174" width="30.7109375" style="88" customWidth="1"/>
    <col min="7175" max="7175" width="19.5703125" style="88" customWidth="1"/>
    <col min="7176" max="7176" width="20" style="88" customWidth="1"/>
    <col min="7177" max="7177" width="13.7109375" style="88" customWidth="1"/>
    <col min="7178" max="7178" width="13.85546875" style="88" customWidth="1"/>
    <col min="7179" max="7179" width="16.42578125" style="88" customWidth="1"/>
    <col min="7180" max="7414" width="9.140625" style="88" customWidth="1"/>
    <col min="7415" max="7415" width="13.85546875" style="88" customWidth="1"/>
    <col min="7416" max="7416" width="9.140625" style="88" customWidth="1"/>
    <col min="7417" max="7417" width="14.140625" style="88" customWidth="1"/>
    <col min="7418" max="7418" width="28.42578125" style="88" customWidth="1"/>
    <col min="7419" max="7419" width="26" style="88" customWidth="1"/>
    <col min="7420" max="7420" width="18.7109375" style="88" customWidth="1"/>
    <col min="7421" max="7421" width="12.140625" style="88" customWidth="1"/>
    <col min="7422" max="7422" width="12.85546875" style="88" customWidth="1"/>
    <col min="7423" max="7424" width="10.28515625" style="88"/>
    <col min="7425" max="7425" width="18.28515625" style="88" customWidth="1"/>
    <col min="7426" max="7426" width="14.28515625" style="88" customWidth="1"/>
    <col min="7427" max="7427" width="14.140625" style="88" customWidth="1"/>
    <col min="7428" max="7428" width="75.140625" style="88" customWidth="1"/>
    <col min="7429" max="7429" width="58.7109375" style="88" customWidth="1"/>
    <col min="7430" max="7430" width="30.7109375" style="88" customWidth="1"/>
    <col min="7431" max="7431" width="19.5703125" style="88" customWidth="1"/>
    <col min="7432" max="7432" width="20" style="88" customWidth="1"/>
    <col min="7433" max="7433" width="13.7109375" style="88" customWidth="1"/>
    <col min="7434" max="7434" width="13.85546875" style="88" customWidth="1"/>
    <col min="7435" max="7435" width="16.42578125" style="88" customWidth="1"/>
    <col min="7436" max="7670" width="9.140625" style="88" customWidth="1"/>
    <col min="7671" max="7671" width="13.85546875" style="88" customWidth="1"/>
    <col min="7672" max="7672" width="9.140625" style="88" customWidth="1"/>
    <col min="7673" max="7673" width="14.140625" style="88" customWidth="1"/>
    <col min="7674" max="7674" width="28.42578125" style="88" customWidth="1"/>
    <col min="7675" max="7675" width="26" style="88" customWidth="1"/>
    <col min="7676" max="7676" width="18.7109375" style="88" customWidth="1"/>
    <col min="7677" max="7677" width="12.140625" style="88" customWidth="1"/>
    <col min="7678" max="7678" width="12.85546875" style="88" customWidth="1"/>
    <col min="7679" max="7680" width="10.28515625" style="88"/>
    <col min="7681" max="7681" width="18.28515625" style="88" customWidth="1"/>
    <col min="7682" max="7682" width="14.28515625" style="88" customWidth="1"/>
    <col min="7683" max="7683" width="14.140625" style="88" customWidth="1"/>
    <col min="7684" max="7684" width="75.140625" style="88" customWidth="1"/>
    <col min="7685" max="7685" width="58.7109375" style="88" customWidth="1"/>
    <col min="7686" max="7686" width="30.7109375" style="88" customWidth="1"/>
    <col min="7687" max="7687" width="19.5703125" style="88" customWidth="1"/>
    <col min="7688" max="7688" width="20" style="88" customWidth="1"/>
    <col min="7689" max="7689" width="13.7109375" style="88" customWidth="1"/>
    <col min="7690" max="7690" width="13.85546875" style="88" customWidth="1"/>
    <col min="7691" max="7691" width="16.42578125" style="88" customWidth="1"/>
    <col min="7692" max="7926" width="9.140625" style="88" customWidth="1"/>
    <col min="7927" max="7927" width="13.85546875" style="88" customWidth="1"/>
    <col min="7928" max="7928" width="9.140625" style="88" customWidth="1"/>
    <col min="7929" max="7929" width="14.140625" style="88" customWidth="1"/>
    <col min="7930" max="7930" width="28.42578125" style="88" customWidth="1"/>
    <col min="7931" max="7931" width="26" style="88" customWidth="1"/>
    <col min="7932" max="7932" width="18.7109375" style="88" customWidth="1"/>
    <col min="7933" max="7933" width="12.140625" style="88" customWidth="1"/>
    <col min="7934" max="7934" width="12.85546875" style="88" customWidth="1"/>
    <col min="7935" max="7936" width="10.28515625" style="88"/>
    <col min="7937" max="7937" width="18.28515625" style="88" customWidth="1"/>
    <col min="7938" max="7938" width="14.28515625" style="88" customWidth="1"/>
    <col min="7939" max="7939" width="14.140625" style="88" customWidth="1"/>
    <col min="7940" max="7940" width="75.140625" style="88" customWidth="1"/>
    <col min="7941" max="7941" width="58.7109375" style="88" customWidth="1"/>
    <col min="7942" max="7942" width="30.7109375" style="88" customWidth="1"/>
    <col min="7943" max="7943" width="19.5703125" style="88" customWidth="1"/>
    <col min="7944" max="7944" width="20" style="88" customWidth="1"/>
    <col min="7945" max="7945" width="13.7109375" style="88" customWidth="1"/>
    <col min="7946" max="7946" width="13.85546875" style="88" customWidth="1"/>
    <col min="7947" max="7947" width="16.42578125" style="88" customWidth="1"/>
    <col min="7948" max="8182" width="9.140625" style="88" customWidth="1"/>
    <col min="8183" max="8183" width="13.85546875" style="88" customWidth="1"/>
    <col min="8184" max="8184" width="9.140625" style="88" customWidth="1"/>
    <col min="8185" max="8185" width="14.140625" style="88" customWidth="1"/>
    <col min="8186" max="8186" width="28.42578125" style="88" customWidth="1"/>
    <col min="8187" max="8187" width="26" style="88" customWidth="1"/>
    <col min="8188" max="8188" width="18.7109375" style="88" customWidth="1"/>
    <col min="8189" max="8189" width="12.140625" style="88" customWidth="1"/>
    <col min="8190" max="8190" width="12.85546875" style="88" customWidth="1"/>
    <col min="8191" max="8192" width="10.28515625" style="88"/>
    <col min="8193" max="8193" width="18.28515625" style="88" customWidth="1"/>
    <col min="8194" max="8194" width="14.28515625" style="88" customWidth="1"/>
    <col min="8195" max="8195" width="14.140625" style="88" customWidth="1"/>
    <col min="8196" max="8196" width="75.140625" style="88" customWidth="1"/>
    <col min="8197" max="8197" width="58.7109375" style="88" customWidth="1"/>
    <col min="8198" max="8198" width="30.7109375" style="88" customWidth="1"/>
    <col min="8199" max="8199" width="19.5703125" style="88" customWidth="1"/>
    <col min="8200" max="8200" width="20" style="88" customWidth="1"/>
    <col min="8201" max="8201" width="13.7109375" style="88" customWidth="1"/>
    <col min="8202" max="8202" width="13.85546875" style="88" customWidth="1"/>
    <col min="8203" max="8203" width="16.42578125" style="88" customWidth="1"/>
    <col min="8204" max="8438" width="9.140625" style="88" customWidth="1"/>
    <col min="8439" max="8439" width="13.85546875" style="88" customWidth="1"/>
    <col min="8440" max="8440" width="9.140625" style="88" customWidth="1"/>
    <col min="8441" max="8441" width="14.140625" style="88" customWidth="1"/>
    <col min="8442" max="8442" width="28.42578125" style="88" customWidth="1"/>
    <col min="8443" max="8443" width="26" style="88" customWidth="1"/>
    <col min="8444" max="8444" width="18.7109375" style="88" customWidth="1"/>
    <col min="8445" max="8445" width="12.140625" style="88" customWidth="1"/>
    <col min="8446" max="8446" width="12.85546875" style="88" customWidth="1"/>
    <col min="8447" max="8448" width="10.28515625" style="88"/>
    <col min="8449" max="8449" width="18.28515625" style="88" customWidth="1"/>
    <col min="8450" max="8450" width="14.28515625" style="88" customWidth="1"/>
    <col min="8451" max="8451" width="14.140625" style="88" customWidth="1"/>
    <col min="8452" max="8452" width="75.140625" style="88" customWidth="1"/>
    <col min="8453" max="8453" width="58.7109375" style="88" customWidth="1"/>
    <col min="8454" max="8454" width="30.7109375" style="88" customWidth="1"/>
    <col min="8455" max="8455" width="19.5703125" style="88" customWidth="1"/>
    <col min="8456" max="8456" width="20" style="88" customWidth="1"/>
    <col min="8457" max="8457" width="13.7109375" style="88" customWidth="1"/>
    <col min="8458" max="8458" width="13.85546875" style="88" customWidth="1"/>
    <col min="8459" max="8459" width="16.42578125" style="88" customWidth="1"/>
    <col min="8460" max="8694" width="9.140625" style="88" customWidth="1"/>
    <col min="8695" max="8695" width="13.85546875" style="88" customWidth="1"/>
    <col min="8696" max="8696" width="9.140625" style="88" customWidth="1"/>
    <col min="8697" max="8697" width="14.140625" style="88" customWidth="1"/>
    <col min="8698" max="8698" width="28.42578125" style="88" customWidth="1"/>
    <col min="8699" max="8699" width="26" style="88" customWidth="1"/>
    <col min="8700" max="8700" width="18.7109375" style="88" customWidth="1"/>
    <col min="8701" max="8701" width="12.140625" style="88" customWidth="1"/>
    <col min="8702" max="8702" width="12.85546875" style="88" customWidth="1"/>
    <col min="8703" max="8704" width="10.28515625" style="88"/>
    <col min="8705" max="8705" width="18.28515625" style="88" customWidth="1"/>
    <col min="8706" max="8706" width="14.28515625" style="88" customWidth="1"/>
    <col min="8707" max="8707" width="14.140625" style="88" customWidth="1"/>
    <col min="8708" max="8708" width="75.140625" style="88" customWidth="1"/>
    <col min="8709" max="8709" width="58.7109375" style="88" customWidth="1"/>
    <col min="8710" max="8710" width="30.7109375" style="88" customWidth="1"/>
    <col min="8711" max="8711" width="19.5703125" style="88" customWidth="1"/>
    <col min="8712" max="8712" width="20" style="88" customWidth="1"/>
    <col min="8713" max="8713" width="13.7109375" style="88" customWidth="1"/>
    <col min="8714" max="8714" width="13.85546875" style="88" customWidth="1"/>
    <col min="8715" max="8715" width="16.42578125" style="88" customWidth="1"/>
    <col min="8716" max="8950" width="9.140625" style="88" customWidth="1"/>
    <col min="8951" max="8951" width="13.85546875" style="88" customWidth="1"/>
    <col min="8952" max="8952" width="9.140625" style="88" customWidth="1"/>
    <col min="8953" max="8953" width="14.140625" style="88" customWidth="1"/>
    <col min="8954" max="8954" width="28.42578125" style="88" customWidth="1"/>
    <col min="8955" max="8955" width="26" style="88" customWidth="1"/>
    <col min="8956" max="8956" width="18.7109375" style="88" customWidth="1"/>
    <col min="8957" max="8957" width="12.140625" style="88" customWidth="1"/>
    <col min="8958" max="8958" width="12.85546875" style="88" customWidth="1"/>
    <col min="8959" max="8960" width="10.28515625" style="88"/>
    <col min="8961" max="8961" width="18.28515625" style="88" customWidth="1"/>
    <col min="8962" max="8962" width="14.28515625" style="88" customWidth="1"/>
    <col min="8963" max="8963" width="14.140625" style="88" customWidth="1"/>
    <col min="8964" max="8964" width="75.140625" style="88" customWidth="1"/>
    <col min="8965" max="8965" width="58.7109375" style="88" customWidth="1"/>
    <col min="8966" max="8966" width="30.7109375" style="88" customWidth="1"/>
    <col min="8967" max="8967" width="19.5703125" style="88" customWidth="1"/>
    <col min="8968" max="8968" width="20" style="88" customWidth="1"/>
    <col min="8969" max="8969" width="13.7109375" style="88" customWidth="1"/>
    <col min="8970" max="8970" width="13.85546875" style="88" customWidth="1"/>
    <col min="8971" max="8971" width="16.42578125" style="88" customWidth="1"/>
    <col min="8972" max="9206" width="9.140625" style="88" customWidth="1"/>
    <col min="9207" max="9207" width="13.85546875" style="88" customWidth="1"/>
    <col min="9208" max="9208" width="9.140625" style="88" customWidth="1"/>
    <col min="9209" max="9209" width="14.140625" style="88" customWidth="1"/>
    <col min="9210" max="9210" width="28.42578125" style="88" customWidth="1"/>
    <col min="9211" max="9211" width="26" style="88" customWidth="1"/>
    <col min="9212" max="9212" width="18.7109375" style="88" customWidth="1"/>
    <col min="9213" max="9213" width="12.140625" style="88" customWidth="1"/>
    <col min="9214" max="9214" width="12.85546875" style="88" customWidth="1"/>
    <col min="9215" max="9216" width="10.28515625" style="88"/>
    <col min="9217" max="9217" width="18.28515625" style="88" customWidth="1"/>
    <col min="9218" max="9218" width="14.28515625" style="88" customWidth="1"/>
    <col min="9219" max="9219" width="14.140625" style="88" customWidth="1"/>
    <col min="9220" max="9220" width="75.140625" style="88" customWidth="1"/>
    <col min="9221" max="9221" width="58.7109375" style="88" customWidth="1"/>
    <col min="9222" max="9222" width="30.7109375" style="88" customWidth="1"/>
    <col min="9223" max="9223" width="19.5703125" style="88" customWidth="1"/>
    <col min="9224" max="9224" width="20" style="88" customWidth="1"/>
    <col min="9225" max="9225" width="13.7109375" style="88" customWidth="1"/>
    <col min="9226" max="9226" width="13.85546875" style="88" customWidth="1"/>
    <col min="9227" max="9227" width="16.42578125" style="88" customWidth="1"/>
    <col min="9228" max="9462" width="9.140625" style="88" customWidth="1"/>
    <col min="9463" max="9463" width="13.85546875" style="88" customWidth="1"/>
    <col min="9464" max="9464" width="9.140625" style="88" customWidth="1"/>
    <col min="9465" max="9465" width="14.140625" style="88" customWidth="1"/>
    <col min="9466" max="9466" width="28.42578125" style="88" customWidth="1"/>
    <col min="9467" max="9467" width="26" style="88" customWidth="1"/>
    <col min="9468" max="9468" width="18.7109375" style="88" customWidth="1"/>
    <col min="9469" max="9469" width="12.140625" style="88" customWidth="1"/>
    <col min="9470" max="9470" width="12.85546875" style="88" customWidth="1"/>
    <col min="9471" max="9472" width="10.28515625" style="88"/>
    <col min="9473" max="9473" width="18.28515625" style="88" customWidth="1"/>
    <col min="9474" max="9474" width="14.28515625" style="88" customWidth="1"/>
    <col min="9475" max="9475" width="14.140625" style="88" customWidth="1"/>
    <col min="9476" max="9476" width="75.140625" style="88" customWidth="1"/>
    <col min="9477" max="9477" width="58.7109375" style="88" customWidth="1"/>
    <col min="9478" max="9478" width="30.7109375" style="88" customWidth="1"/>
    <col min="9479" max="9479" width="19.5703125" style="88" customWidth="1"/>
    <col min="9480" max="9480" width="20" style="88" customWidth="1"/>
    <col min="9481" max="9481" width="13.7109375" style="88" customWidth="1"/>
    <col min="9482" max="9482" width="13.85546875" style="88" customWidth="1"/>
    <col min="9483" max="9483" width="16.42578125" style="88" customWidth="1"/>
    <col min="9484" max="9718" width="9.140625" style="88" customWidth="1"/>
    <col min="9719" max="9719" width="13.85546875" style="88" customWidth="1"/>
    <col min="9720" max="9720" width="9.140625" style="88" customWidth="1"/>
    <col min="9721" max="9721" width="14.140625" style="88" customWidth="1"/>
    <col min="9722" max="9722" width="28.42578125" style="88" customWidth="1"/>
    <col min="9723" max="9723" width="26" style="88" customWidth="1"/>
    <col min="9724" max="9724" width="18.7109375" style="88" customWidth="1"/>
    <col min="9725" max="9725" width="12.140625" style="88" customWidth="1"/>
    <col min="9726" max="9726" width="12.85546875" style="88" customWidth="1"/>
    <col min="9727" max="9728" width="10.28515625" style="88"/>
    <col min="9729" max="9729" width="18.28515625" style="88" customWidth="1"/>
    <col min="9730" max="9730" width="14.28515625" style="88" customWidth="1"/>
    <col min="9731" max="9731" width="14.140625" style="88" customWidth="1"/>
    <col min="9732" max="9732" width="75.140625" style="88" customWidth="1"/>
    <col min="9733" max="9733" width="58.7109375" style="88" customWidth="1"/>
    <col min="9734" max="9734" width="30.7109375" style="88" customWidth="1"/>
    <col min="9735" max="9735" width="19.5703125" style="88" customWidth="1"/>
    <col min="9736" max="9736" width="20" style="88" customWidth="1"/>
    <col min="9737" max="9737" width="13.7109375" style="88" customWidth="1"/>
    <col min="9738" max="9738" width="13.85546875" style="88" customWidth="1"/>
    <col min="9739" max="9739" width="16.42578125" style="88" customWidth="1"/>
    <col min="9740" max="9974" width="9.140625" style="88" customWidth="1"/>
    <col min="9975" max="9975" width="13.85546875" style="88" customWidth="1"/>
    <col min="9976" max="9976" width="9.140625" style="88" customWidth="1"/>
    <col min="9977" max="9977" width="14.140625" style="88" customWidth="1"/>
    <col min="9978" max="9978" width="28.42578125" style="88" customWidth="1"/>
    <col min="9979" max="9979" width="26" style="88" customWidth="1"/>
    <col min="9980" max="9980" width="18.7109375" style="88" customWidth="1"/>
    <col min="9981" max="9981" width="12.140625" style="88" customWidth="1"/>
    <col min="9982" max="9982" width="12.85546875" style="88" customWidth="1"/>
    <col min="9983" max="9984" width="10.28515625" style="88"/>
    <col min="9985" max="9985" width="18.28515625" style="88" customWidth="1"/>
    <col min="9986" max="9986" width="14.28515625" style="88" customWidth="1"/>
    <col min="9987" max="9987" width="14.140625" style="88" customWidth="1"/>
    <col min="9988" max="9988" width="75.140625" style="88" customWidth="1"/>
    <col min="9989" max="9989" width="58.7109375" style="88" customWidth="1"/>
    <col min="9990" max="9990" width="30.7109375" style="88" customWidth="1"/>
    <col min="9991" max="9991" width="19.5703125" style="88" customWidth="1"/>
    <col min="9992" max="9992" width="20" style="88" customWidth="1"/>
    <col min="9993" max="9993" width="13.7109375" style="88" customWidth="1"/>
    <col min="9994" max="9994" width="13.85546875" style="88" customWidth="1"/>
    <col min="9995" max="9995" width="16.42578125" style="88" customWidth="1"/>
    <col min="9996" max="10230" width="9.140625" style="88" customWidth="1"/>
    <col min="10231" max="10231" width="13.85546875" style="88" customWidth="1"/>
    <col min="10232" max="10232" width="9.140625" style="88" customWidth="1"/>
    <col min="10233" max="10233" width="14.140625" style="88" customWidth="1"/>
    <col min="10234" max="10234" width="28.42578125" style="88" customWidth="1"/>
    <col min="10235" max="10235" width="26" style="88" customWidth="1"/>
    <col min="10236" max="10236" width="18.7109375" style="88" customWidth="1"/>
    <col min="10237" max="10237" width="12.140625" style="88" customWidth="1"/>
    <col min="10238" max="10238" width="12.85546875" style="88" customWidth="1"/>
    <col min="10239" max="10240" width="10.28515625" style="88"/>
    <col min="10241" max="10241" width="18.28515625" style="88" customWidth="1"/>
    <col min="10242" max="10242" width="14.28515625" style="88" customWidth="1"/>
    <col min="10243" max="10243" width="14.140625" style="88" customWidth="1"/>
    <col min="10244" max="10244" width="75.140625" style="88" customWidth="1"/>
    <col min="10245" max="10245" width="58.7109375" style="88" customWidth="1"/>
    <col min="10246" max="10246" width="30.7109375" style="88" customWidth="1"/>
    <col min="10247" max="10247" width="19.5703125" style="88" customWidth="1"/>
    <col min="10248" max="10248" width="20" style="88" customWidth="1"/>
    <col min="10249" max="10249" width="13.7109375" style="88" customWidth="1"/>
    <col min="10250" max="10250" width="13.85546875" style="88" customWidth="1"/>
    <col min="10251" max="10251" width="16.42578125" style="88" customWidth="1"/>
    <col min="10252" max="10486" width="9.140625" style="88" customWidth="1"/>
    <col min="10487" max="10487" width="13.85546875" style="88" customWidth="1"/>
    <col min="10488" max="10488" width="9.140625" style="88" customWidth="1"/>
    <col min="10489" max="10489" width="14.140625" style="88" customWidth="1"/>
    <col min="10490" max="10490" width="28.42578125" style="88" customWidth="1"/>
    <col min="10491" max="10491" width="26" style="88" customWidth="1"/>
    <col min="10492" max="10492" width="18.7109375" style="88" customWidth="1"/>
    <col min="10493" max="10493" width="12.140625" style="88" customWidth="1"/>
    <col min="10494" max="10494" width="12.85546875" style="88" customWidth="1"/>
    <col min="10495" max="10496" width="10.28515625" style="88"/>
    <col min="10497" max="10497" width="18.28515625" style="88" customWidth="1"/>
    <col min="10498" max="10498" width="14.28515625" style="88" customWidth="1"/>
    <col min="10499" max="10499" width="14.140625" style="88" customWidth="1"/>
    <col min="10500" max="10500" width="75.140625" style="88" customWidth="1"/>
    <col min="10501" max="10501" width="58.7109375" style="88" customWidth="1"/>
    <col min="10502" max="10502" width="30.7109375" style="88" customWidth="1"/>
    <col min="10503" max="10503" width="19.5703125" style="88" customWidth="1"/>
    <col min="10504" max="10504" width="20" style="88" customWidth="1"/>
    <col min="10505" max="10505" width="13.7109375" style="88" customWidth="1"/>
    <col min="10506" max="10506" width="13.85546875" style="88" customWidth="1"/>
    <col min="10507" max="10507" width="16.42578125" style="88" customWidth="1"/>
    <col min="10508" max="10742" width="9.140625" style="88" customWidth="1"/>
    <col min="10743" max="10743" width="13.85546875" style="88" customWidth="1"/>
    <col min="10744" max="10744" width="9.140625" style="88" customWidth="1"/>
    <col min="10745" max="10745" width="14.140625" style="88" customWidth="1"/>
    <col min="10746" max="10746" width="28.42578125" style="88" customWidth="1"/>
    <col min="10747" max="10747" width="26" style="88" customWidth="1"/>
    <col min="10748" max="10748" width="18.7109375" style="88" customWidth="1"/>
    <col min="10749" max="10749" width="12.140625" style="88" customWidth="1"/>
    <col min="10750" max="10750" width="12.85546875" style="88" customWidth="1"/>
    <col min="10751" max="10752" width="10.28515625" style="88"/>
    <col min="10753" max="10753" width="18.28515625" style="88" customWidth="1"/>
    <col min="10754" max="10754" width="14.28515625" style="88" customWidth="1"/>
    <col min="10755" max="10755" width="14.140625" style="88" customWidth="1"/>
    <col min="10756" max="10756" width="75.140625" style="88" customWidth="1"/>
    <col min="10757" max="10757" width="58.7109375" style="88" customWidth="1"/>
    <col min="10758" max="10758" width="30.7109375" style="88" customWidth="1"/>
    <col min="10759" max="10759" width="19.5703125" style="88" customWidth="1"/>
    <col min="10760" max="10760" width="20" style="88" customWidth="1"/>
    <col min="10761" max="10761" width="13.7109375" style="88" customWidth="1"/>
    <col min="10762" max="10762" width="13.85546875" style="88" customWidth="1"/>
    <col min="10763" max="10763" width="16.42578125" style="88" customWidth="1"/>
    <col min="10764" max="10998" width="9.140625" style="88" customWidth="1"/>
    <col min="10999" max="10999" width="13.85546875" style="88" customWidth="1"/>
    <col min="11000" max="11000" width="9.140625" style="88" customWidth="1"/>
    <col min="11001" max="11001" width="14.140625" style="88" customWidth="1"/>
    <col min="11002" max="11002" width="28.42578125" style="88" customWidth="1"/>
    <col min="11003" max="11003" width="26" style="88" customWidth="1"/>
    <col min="11004" max="11004" width="18.7109375" style="88" customWidth="1"/>
    <col min="11005" max="11005" width="12.140625" style="88" customWidth="1"/>
    <col min="11006" max="11006" width="12.85546875" style="88" customWidth="1"/>
    <col min="11007" max="11008" width="10.28515625" style="88"/>
    <col min="11009" max="11009" width="18.28515625" style="88" customWidth="1"/>
    <col min="11010" max="11010" width="14.28515625" style="88" customWidth="1"/>
    <col min="11011" max="11011" width="14.140625" style="88" customWidth="1"/>
    <col min="11012" max="11012" width="75.140625" style="88" customWidth="1"/>
    <col min="11013" max="11013" width="58.7109375" style="88" customWidth="1"/>
    <col min="11014" max="11014" width="30.7109375" style="88" customWidth="1"/>
    <col min="11015" max="11015" width="19.5703125" style="88" customWidth="1"/>
    <col min="11016" max="11016" width="20" style="88" customWidth="1"/>
    <col min="11017" max="11017" width="13.7109375" style="88" customWidth="1"/>
    <col min="11018" max="11018" width="13.85546875" style="88" customWidth="1"/>
    <col min="11019" max="11019" width="16.42578125" style="88" customWidth="1"/>
    <col min="11020" max="11254" width="9.140625" style="88" customWidth="1"/>
    <col min="11255" max="11255" width="13.85546875" style="88" customWidth="1"/>
    <col min="11256" max="11256" width="9.140625" style="88" customWidth="1"/>
    <col min="11257" max="11257" width="14.140625" style="88" customWidth="1"/>
    <col min="11258" max="11258" width="28.42578125" style="88" customWidth="1"/>
    <col min="11259" max="11259" width="26" style="88" customWidth="1"/>
    <col min="11260" max="11260" width="18.7109375" style="88" customWidth="1"/>
    <col min="11261" max="11261" width="12.140625" style="88" customWidth="1"/>
    <col min="11262" max="11262" width="12.85546875" style="88" customWidth="1"/>
    <col min="11263" max="11264" width="10.28515625" style="88"/>
    <col min="11265" max="11265" width="18.28515625" style="88" customWidth="1"/>
    <col min="11266" max="11266" width="14.28515625" style="88" customWidth="1"/>
    <col min="11267" max="11267" width="14.140625" style="88" customWidth="1"/>
    <col min="11268" max="11268" width="75.140625" style="88" customWidth="1"/>
    <col min="11269" max="11269" width="58.7109375" style="88" customWidth="1"/>
    <col min="11270" max="11270" width="30.7109375" style="88" customWidth="1"/>
    <col min="11271" max="11271" width="19.5703125" style="88" customWidth="1"/>
    <col min="11272" max="11272" width="20" style="88" customWidth="1"/>
    <col min="11273" max="11273" width="13.7109375" style="88" customWidth="1"/>
    <col min="11274" max="11274" width="13.85546875" style="88" customWidth="1"/>
    <col min="11275" max="11275" width="16.42578125" style="88" customWidth="1"/>
    <col min="11276" max="11510" width="9.140625" style="88" customWidth="1"/>
    <col min="11511" max="11511" width="13.85546875" style="88" customWidth="1"/>
    <col min="11512" max="11512" width="9.140625" style="88" customWidth="1"/>
    <col min="11513" max="11513" width="14.140625" style="88" customWidth="1"/>
    <col min="11514" max="11514" width="28.42578125" style="88" customWidth="1"/>
    <col min="11515" max="11515" width="26" style="88" customWidth="1"/>
    <col min="11516" max="11516" width="18.7109375" style="88" customWidth="1"/>
    <col min="11517" max="11517" width="12.140625" style="88" customWidth="1"/>
    <col min="11518" max="11518" width="12.85546875" style="88" customWidth="1"/>
    <col min="11519" max="11520" width="10.28515625" style="88"/>
    <col min="11521" max="11521" width="18.28515625" style="88" customWidth="1"/>
    <col min="11522" max="11522" width="14.28515625" style="88" customWidth="1"/>
    <col min="11523" max="11523" width="14.140625" style="88" customWidth="1"/>
    <col min="11524" max="11524" width="75.140625" style="88" customWidth="1"/>
    <col min="11525" max="11525" width="58.7109375" style="88" customWidth="1"/>
    <col min="11526" max="11526" width="30.7109375" style="88" customWidth="1"/>
    <col min="11527" max="11527" width="19.5703125" style="88" customWidth="1"/>
    <col min="11528" max="11528" width="20" style="88" customWidth="1"/>
    <col min="11529" max="11529" width="13.7109375" style="88" customWidth="1"/>
    <col min="11530" max="11530" width="13.85546875" style="88" customWidth="1"/>
    <col min="11531" max="11531" width="16.42578125" style="88" customWidth="1"/>
    <col min="11532" max="11766" width="9.140625" style="88" customWidth="1"/>
    <col min="11767" max="11767" width="13.85546875" style="88" customWidth="1"/>
    <col min="11768" max="11768" width="9.140625" style="88" customWidth="1"/>
    <col min="11769" max="11769" width="14.140625" style="88" customWidth="1"/>
    <col min="11770" max="11770" width="28.42578125" style="88" customWidth="1"/>
    <col min="11771" max="11771" width="26" style="88" customWidth="1"/>
    <col min="11772" max="11772" width="18.7109375" style="88" customWidth="1"/>
    <col min="11773" max="11773" width="12.140625" style="88" customWidth="1"/>
    <col min="11774" max="11774" width="12.85546875" style="88" customWidth="1"/>
    <col min="11775" max="11776" width="10.28515625" style="88"/>
    <col min="11777" max="11777" width="18.28515625" style="88" customWidth="1"/>
    <col min="11778" max="11778" width="14.28515625" style="88" customWidth="1"/>
    <col min="11779" max="11779" width="14.140625" style="88" customWidth="1"/>
    <col min="11780" max="11780" width="75.140625" style="88" customWidth="1"/>
    <col min="11781" max="11781" width="58.7109375" style="88" customWidth="1"/>
    <col min="11782" max="11782" width="30.7109375" style="88" customWidth="1"/>
    <col min="11783" max="11783" width="19.5703125" style="88" customWidth="1"/>
    <col min="11784" max="11784" width="20" style="88" customWidth="1"/>
    <col min="11785" max="11785" width="13.7109375" style="88" customWidth="1"/>
    <col min="11786" max="11786" width="13.85546875" style="88" customWidth="1"/>
    <col min="11787" max="11787" width="16.42578125" style="88" customWidth="1"/>
    <col min="11788" max="12022" width="9.140625" style="88" customWidth="1"/>
    <col min="12023" max="12023" width="13.85546875" style="88" customWidth="1"/>
    <col min="12024" max="12024" width="9.140625" style="88" customWidth="1"/>
    <col min="12025" max="12025" width="14.140625" style="88" customWidth="1"/>
    <col min="12026" max="12026" width="28.42578125" style="88" customWidth="1"/>
    <col min="12027" max="12027" width="26" style="88" customWidth="1"/>
    <col min="12028" max="12028" width="18.7109375" style="88" customWidth="1"/>
    <col min="12029" max="12029" width="12.140625" style="88" customWidth="1"/>
    <col min="12030" max="12030" width="12.85546875" style="88" customWidth="1"/>
    <col min="12031" max="12032" width="10.28515625" style="88"/>
    <col min="12033" max="12033" width="18.28515625" style="88" customWidth="1"/>
    <col min="12034" max="12034" width="14.28515625" style="88" customWidth="1"/>
    <col min="12035" max="12035" width="14.140625" style="88" customWidth="1"/>
    <col min="12036" max="12036" width="75.140625" style="88" customWidth="1"/>
    <col min="12037" max="12037" width="58.7109375" style="88" customWidth="1"/>
    <col min="12038" max="12038" width="30.7109375" style="88" customWidth="1"/>
    <col min="12039" max="12039" width="19.5703125" style="88" customWidth="1"/>
    <col min="12040" max="12040" width="20" style="88" customWidth="1"/>
    <col min="12041" max="12041" width="13.7109375" style="88" customWidth="1"/>
    <col min="12042" max="12042" width="13.85546875" style="88" customWidth="1"/>
    <col min="12043" max="12043" width="16.42578125" style="88" customWidth="1"/>
    <col min="12044" max="12278" width="9.140625" style="88" customWidth="1"/>
    <col min="12279" max="12279" width="13.85546875" style="88" customWidth="1"/>
    <col min="12280" max="12280" width="9.140625" style="88" customWidth="1"/>
    <col min="12281" max="12281" width="14.140625" style="88" customWidth="1"/>
    <col min="12282" max="12282" width="28.42578125" style="88" customWidth="1"/>
    <col min="12283" max="12283" width="26" style="88" customWidth="1"/>
    <col min="12284" max="12284" width="18.7109375" style="88" customWidth="1"/>
    <col min="12285" max="12285" width="12.140625" style="88" customWidth="1"/>
    <col min="12286" max="12286" width="12.85546875" style="88" customWidth="1"/>
    <col min="12287" max="12288" width="10.28515625" style="88"/>
    <col min="12289" max="12289" width="18.28515625" style="88" customWidth="1"/>
    <col min="12290" max="12290" width="14.28515625" style="88" customWidth="1"/>
    <col min="12291" max="12291" width="14.140625" style="88" customWidth="1"/>
    <col min="12292" max="12292" width="75.140625" style="88" customWidth="1"/>
    <col min="12293" max="12293" width="58.7109375" style="88" customWidth="1"/>
    <col min="12294" max="12294" width="30.7109375" style="88" customWidth="1"/>
    <col min="12295" max="12295" width="19.5703125" style="88" customWidth="1"/>
    <col min="12296" max="12296" width="20" style="88" customWidth="1"/>
    <col min="12297" max="12297" width="13.7109375" style="88" customWidth="1"/>
    <col min="12298" max="12298" width="13.85546875" style="88" customWidth="1"/>
    <col min="12299" max="12299" width="16.42578125" style="88" customWidth="1"/>
    <col min="12300" max="12534" width="9.140625" style="88" customWidth="1"/>
    <col min="12535" max="12535" width="13.85546875" style="88" customWidth="1"/>
    <col min="12536" max="12536" width="9.140625" style="88" customWidth="1"/>
    <col min="12537" max="12537" width="14.140625" style="88" customWidth="1"/>
    <col min="12538" max="12538" width="28.42578125" style="88" customWidth="1"/>
    <col min="12539" max="12539" width="26" style="88" customWidth="1"/>
    <col min="12540" max="12540" width="18.7109375" style="88" customWidth="1"/>
    <col min="12541" max="12541" width="12.140625" style="88" customWidth="1"/>
    <col min="12542" max="12542" width="12.85546875" style="88" customWidth="1"/>
    <col min="12543" max="12544" width="10.28515625" style="88"/>
    <col min="12545" max="12545" width="18.28515625" style="88" customWidth="1"/>
    <col min="12546" max="12546" width="14.28515625" style="88" customWidth="1"/>
    <col min="12547" max="12547" width="14.140625" style="88" customWidth="1"/>
    <col min="12548" max="12548" width="75.140625" style="88" customWidth="1"/>
    <col min="12549" max="12549" width="58.7109375" style="88" customWidth="1"/>
    <col min="12550" max="12550" width="30.7109375" style="88" customWidth="1"/>
    <col min="12551" max="12551" width="19.5703125" style="88" customWidth="1"/>
    <col min="12552" max="12552" width="20" style="88" customWidth="1"/>
    <col min="12553" max="12553" width="13.7109375" style="88" customWidth="1"/>
    <col min="12554" max="12554" width="13.85546875" style="88" customWidth="1"/>
    <col min="12555" max="12555" width="16.42578125" style="88" customWidth="1"/>
    <col min="12556" max="12790" width="9.140625" style="88" customWidth="1"/>
    <col min="12791" max="12791" width="13.85546875" style="88" customWidth="1"/>
    <col min="12792" max="12792" width="9.140625" style="88" customWidth="1"/>
    <col min="12793" max="12793" width="14.140625" style="88" customWidth="1"/>
    <col min="12794" max="12794" width="28.42578125" style="88" customWidth="1"/>
    <col min="12795" max="12795" width="26" style="88" customWidth="1"/>
    <col min="12796" max="12796" width="18.7109375" style="88" customWidth="1"/>
    <col min="12797" max="12797" width="12.140625" style="88" customWidth="1"/>
    <col min="12798" max="12798" width="12.85546875" style="88" customWidth="1"/>
    <col min="12799" max="12800" width="10.28515625" style="88"/>
    <col min="12801" max="12801" width="18.28515625" style="88" customWidth="1"/>
    <col min="12802" max="12802" width="14.28515625" style="88" customWidth="1"/>
    <col min="12803" max="12803" width="14.140625" style="88" customWidth="1"/>
    <col min="12804" max="12804" width="75.140625" style="88" customWidth="1"/>
    <col min="12805" max="12805" width="58.7109375" style="88" customWidth="1"/>
    <col min="12806" max="12806" width="30.7109375" style="88" customWidth="1"/>
    <col min="12807" max="12807" width="19.5703125" style="88" customWidth="1"/>
    <col min="12808" max="12808" width="20" style="88" customWidth="1"/>
    <col min="12809" max="12809" width="13.7109375" style="88" customWidth="1"/>
    <col min="12810" max="12810" width="13.85546875" style="88" customWidth="1"/>
    <col min="12811" max="12811" width="16.42578125" style="88" customWidth="1"/>
    <col min="12812" max="13046" width="9.140625" style="88" customWidth="1"/>
    <col min="13047" max="13047" width="13.85546875" style="88" customWidth="1"/>
    <col min="13048" max="13048" width="9.140625" style="88" customWidth="1"/>
    <col min="13049" max="13049" width="14.140625" style="88" customWidth="1"/>
    <col min="13050" max="13050" width="28.42578125" style="88" customWidth="1"/>
    <col min="13051" max="13051" width="26" style="88" customWidth="1"/>
    <col min="13052" max="13052" width="18.7109375" style="88" customWidth="1"/>
    <col min="13053" max="13053" width="12.140625" style="88" customWidth="1"/>
    <col min="13054" max="13054" width="12.85546875" style="88" customWidth="1"/>
    <col min="13055" max="13056" width="10.28515625" style="88"/>
    <col min="13057" max="13057" width="18.28515625" style="88" customWidth="1"/>
    <col min="13058" max="13058" width="14.28515625" style="88" customWidth="1"/>
    <col min="13059" max="13059" width="14.140625" style="88" customWidth="1"/>
    <col min="13060" max="13060" width="75.140625" style="88" customWidth="1"/>
    <col min="13061" max="13061" width="58.7109375" style="88" customWidth="1"/>
    <col min="13062" max="13062" width="30.7109375" style="88" customWidth="1"/>
    <col min="13063" max="13063" width="19.5703125" style="88" customWidth="1"/>
    <col min="13064" max="13064" width="20" style="88" customWidth="1"/>
    <col min="13065" max="13065" width="13.7109375" style="88" customWidth="1"/>
    <col min="13066" max="13066" width="13.85546875" style="88" customWidth="1"/>
    <col min="13067" max="13067" width="16.42578125" style="88" customWidth="1"/>
    <col min="13068" max="13302" width="9.140625" style="88" customWidth="1"/>
    <col min="13303" max="13303" width="13.85546875" style="88" customWidth="1"/>
    <col min="13304" max="13304" width="9.140625" style="88" customWidth="1"/>
    <col min="13305" max="13305" width="14.140625" style="88" customWidth="1"/>
    <col min="13306" max="13306" width="28.42578125" style="88" customWidth="1"/>
    <col min="13307" max="13307" width="26" style="88" customWidth="1"/>
    <col min="13308" max="13308" width="18.7109375" style="88" customWidth="1"/>
    <col min="13309" max="13309" width="12.140625" style="88" customWidth="1"/>
    <col min="13310" max="13310" width="12.85546875" style="88" customWidth="1"/>
    <col min="13311" max="13312" width="10.28515625" style="88"/>
    <col min="13313" max="13313" width="18.28515625" style="88" customWidth="1"/>
    <col min="13314" max="13314" width="14.28515625" style="88" customWidth="1"/>
    <col min="13315" max="13315" width="14.140625" style="88" customWidth="1"/>
    <col min="13316" max="13316" width="75.140625" style="88" customWidth="1"/>
    <col min="13317" max="13317" width="58.7109375" style="88" customWidth="1"/>
    <col min="13318" max="13318" width="30.7109375" style="88" customWidth="1"/>
    <col min="13319" max="13319" width="19.5703125" style="88" customWidth="1"/>
    <col min="13320" max="13320" width="20" style="88" customWidth="1"/>
    <col min="13321" max="13321" width="13.7109375" style="88" customWidth="1"/>
    <col min="13322" max="13322" width="13.85546875" style="88" customWidth="1"/>
    <col min="13323" max="13323" width="16.42578125" style="88" customWidth="1"/>
    <col min="13324" max="13558" width="9.140625" style="88" customWidth="1"/>
    <col min="13559" max="13559" width="13.85546875" style="88" customWidth="1"/>
    <col min="13560" max="13560" width="9.140625" style="88" customWidth="1"/>
    <col min="13561" max="13561" width="14.140625" style="88" customWidth="1"/>
    <col min="13562" max="13562" width="28.42578125" style="88" customWidth="1"/>
    <col min="13563" max="13563" width="26" style="88" customWidth="1"/>
    <col min="13564" max="13564" width="18.7109375" style="88" customWidth="1"/>
    <col min="13565" max="13565" width="12.140625" style="88" customWidth="1"/>
    <col min="13566" max="13566" width="12.85546875" style="88" customWidth="1"/>
    <col min="13567" max="13568" width="10.28515625" style="88"/>
    <col min="13569" max="13569" width="18.28515625" style="88" customWidth="1"/>
    <col min="13570" max="13570" width="14.28515625" style="88" customWidth="1"/>
    <col min="13571" max="13571" width="14.140625" style="88" customWidth="1"/>
    <col min="13572" max="13572" width="75.140625" style="88" customWidth="1"/>
    <col min="13573" max="13573" width="58.7109375" style="88" customWidth="1"/>
    <col min="13574" max="13574" width="30.7109375" style="88" customWidth="1"/>
    <col min="13575" max="13575" width="19.5703125" style="88" customWidth="1"/>
    <col min="13576" max="13576" width="20" style="88" customWidth="1"/>
    <col min="13577" max="13577" width="13.7109375" style="88" customWidth="1"/>
    <col min="13578" max="13578" width="13.85546875" style="88" customWidth="1"/>
    <col min="13579" max="13579" width="16.42578125" style="88" customWidth="1"/>
    <col min="13580" max="13814" width="9.140625" style="88" customWidth="1"/>
    <col min="13815" max="13815" width="13.85546875" style="88" customWidth="1"/>
    <col min="13816" max="13816" width="9.140625" style="88" customWidth="1"/>
    <col min="13817" max="13817" width="14.140625" style="88" customWidth="1"/>
    <col min="13818" max="13818" width="28.42578125" style="88" customWidth="1"/>
    <col min="13819" max="13819" width="26" style="88" customWidth="1"/>
    <col min="13820" max="13820" width="18.7109375" style="88" customWidth="1"/>
    <col min="13821" max="13821" width="12.140625" style="88" customWidth="1"/>
    <col min="13822" max="13822" width="12.85546875" style="88" customWidth="1"/>
    <col min="13823" max="13824" width="10.28515625" style="88"/>
    <col min="13825" max="13825" width="18.28515625" style="88" customWidth="1"/>
    <col min="13826" max="13826" width="14.28515625" style="88" customWidth="1"/>
    <col min="13827" max="13827" width="14.140625" style="88" customWidth="1"/>
    <col min="13828" max="13828" width="75.140625" style="88" customWidth="1"/>
    <col min="13829" max="13829" width="58.7109375" style="88" customWidth="1"/>
    <col min="13830" max="13830" width="30.7109375" style="88" customWidth="1"/>
    <col min="13831" max="13831" width="19.5703125" style="88" customWidth="1"/>
    <col min="13832" max="13832" width="20" style="88" customWidth="1"/>
    <col min="13833" max="13833" width="13.7109375" style="88" customWidth="1"/>
    <col min="13834" max="13834" width="13.85546875" style="88" customWidth="1"/>
    <col min="13835" max="13835" width="16.42578125" style="88" customWidth="1"/>
    <col min="13836" max="14070" width="9.140625" style="88" customWidth="1"/>
    <col min="14071" max="14071" width="13.85546875" style="88" customWidth="1"/>
    <col min="14072" max="14072" width="9.140625" style="88" customWidth="1"/>
    <col min="14073" max="14073" width="14.140625" style="88" customWidth="1"/>
    <col min="14074" max="14074" width="28.42578125" style="88" customWidth="1"/>
    <col min="14075" max="14075" width="26" style="88" customWidth="1"/>
    <col min="14076" max="14076" width="18.7109375" style="88" customWidth="1"/>
    <col min="14077" max="14077" width="12.140625" style="88" customWidth="1"/>
    <col min="14078" max="14078" width="12.85546875" style="88" customWidth="1"/>
    <col min="14079" max="14080" width="10.28515625" style="88"/>
    <col min="14081" max="14081" width="18.28515625" style="88" customWidth="1"/>
    <col min="14082" max="14082" width="14.28515625" style="88" customWidth="1"/>
    <col min="14083" max="14083" width="14.140625" style="88" customWidth="1"/>
    <col min="14084" max="14084" width="75.140625" style="88" customWidth="1"/>
    <col min="14085" max="14085" width="58.7109375" style="88" customWidth="1"/>
    <col min="14086" max="14086" width="30.7109375" style="88" customWidth="1"/>
    <col min="14087" max="14087" width="19.5703125" style="88" customWidth="1"/>
    <col min="14088" max="14088" width="20" style="88" customWidth="1"/>
    <col min="14089" max="14089" width="13.7109375" style="88" customWidth="1"/>
    <col min="14090" max="14090" width="13.85546875" style="88" customWidth="1"/>
    <col min="14091" max="14091" width="16.42578125" style="88" customWidth="1"/>
    <col min="14092" max="14326" width="9.140625" style="88" customWidth="1"/>
    <col min="14327" max="14327" width="13.85546875" style="88" customWidth="1"/>
    <col min="14328" max="14328" width="9.140625" style="88" customWidth="1"/>
    <col min="14329" max="14329" width="14.140625" style="88" customWidth="1"/>
    <col min="14330" max="14330" width="28.42578125" style="88" customWidth="1"/>
    <col min="14331" max="14331" width="26" style="88" customWidth="1"/>
    <col min="14332" max="14332" width="18.7109375" style="88" customWidth="1"/>
    <col min="14333" max="14333" width="12.140625" style="88" customWidth="1"/>
    <col min="14334" max="14334" width="12.85546875" style="88" customWidth="1"/>
    <col min="14335" max="14336" width="10.28515625" style="88"/>
    <col min="14337" max="14337" width="18.28515625" style="88" customWidth="1"/>
    <col min="14338" max="14338" width="14.28515625" style="88" customWidth="1"/>
    <col min="14339" max="14339" width="14.140625" style="88" customWidth="1"/>
    <col min="14340" max="14340" width="75.140625" style="88" customWidth="1"/>
    <col min="14341" max="14341" width="58.7109375" style="88" customWidth="1"/>
    <col min="14342" max="14342" width="30.7109375" style="88" customWidth="1"/>
    <col min="14343" max="14343" width="19.5703125" style="88" customWidth="1"/>
    <col min="14344" max="14344" width="20" style="88" customWidth="1"/>
    <col min="14345" max="14345" width="13.7109375" style="88" customWidth="1"/>
    <col min="14346" max="14346" width="13.85546875" style="88" customWidth="1"/>
    <col min="14347" max="14347" width="16.42578125" style="88" customWidth="1"/>
    <col min="14348" max="14582" width="9.140625" style="88" customWidth="1"/>
    <col min="14583" max="14583" width="13.85546875" style="88" customWidth="1"/>
    <col min="14584" max="14584" width="9.140625" style="88" customWidth="1"/>
    <col min="14585" max="14585" width="14.140625" style="88" customWidth="1"/>
    <col min="14586" max="14586" width="28.42578125" style="88" customWidth="1"/>
    <col min="14587" max="14587" width="26" style="88" customWidth="1"/>
    <col min="14588" max="14588" width="18.7109375" style="88" customWidth="1"/>
    <col min="14589" max="14589" width="12.140625" style="88" customWidth="1"/>
    <col min="14590" max="14590" width="12.85546875" style="88" customWidth="1"/>
    <col min="14591" max="14592" width="10.28515625" style="88"/>
    <col min="14593" max="14593" width="18.28515625" style="88" customWidth="1"/>
    <col min="14594" max="14594" width="14.28515625" style="88" customWidth="1"/>
    <col min="14595" max="14595" width="14.140625" style="88" customWidth="1"/>
    <col min="14596" max="14596" width="75.140625" style="88" customWidth="1"/>
    <col min="14597" max="14597" width="58.7109375" style="88" customWidth="1"/>
    <col min="14598" max="14598" width="30.7109375" style="88" customWidth="1"/>
    <col min="14599" max="14599" width="19.5703125" style="88" customWidth="1"/>
    <col min="14600" max="14600" width="20" style="88" customWidth="1"/>
    <col min="14601" max="14601" width="13.7109375" style="88" customWidth="1"/>
    <col min="14602" max="14602" width="13.85546875" style="88" customWidth="1"/>
    <col min="14603" max="14603" width="16.42578125" style="88" customWidth="1"/>
    <col min="14604" max="14838" width="9.140625" style="88" customWidth="1"/>
    <col min="14839" max="14839" width="13.85546875" style="88" customWidth="1"/>
    <col min="14840" max="14840" width="9.140625" style="88" customWidth="1"/>
    <col min="14841" max="14841" width="14.140625" style="88" customWidth="1"/>
    <col min="14842" max="14842" width="28.42578125" style="88" customWidth="1"/>
    <col min="14843" max="14843" width="26" style="88" customWidth="1"/>
    <col min="14844" max="14844" width="18.7109375" style="88" customWidth="1"/>
    <col min="14845" max="14845" width="12.140625" style="88" customWidth="1"/>
    <col min="14846" max="14846" width="12.85546875" style="88" customWidth="1"/>
    <col min="14847" max="14848" width="10.28515625" style="88"/>
    <col min="14849" max="14849" width="18.28515625" style="88" customWidth="1"/>
    <col min="14850" max="14850" width="14.28515625" style="88" customWidth="1"/>
    <col min="14851" max="14851" width="14.140625" style="88" customWidth="1"/>
    <col min="14852" max="14852" width="75.140625" style="88" customWidth="1"/>
    <col min="14853" max="14853" width="58.7109375" style="88" customWidth="1"/>
    <col min="14854" max="14854" width="30.7109375" style="88" customWidth="1"/>
    <col min="14855" max="14855" width="19.5703125" style="88" customWidth="1"/>
    <col min="14856" max="14856" width="20" style="88" customWidth="1"/>
    <col min="14857" max="14857" width="13.7109375" style="88" customWidth="1"/>
    <col min="14858" max="14858" width="13.85546875" style="88" customWidth="1"/>
    <col min="14859" max="14859" width="16.42578125" style="88" customWidth="1"/>
    <col min="14860" max="15094" width="9.140625" style="88" customWidth="1"/>
    <col min="15095" max="15095" width="13.85546875" style="88" customWidth="1"/>
    <col min="15096" max="15096" width="9.140625" style="88" customWidth="1"/>
    <col min="15097" max="15097" width="14.140625" style="88" customWidth="1"/>
    <col min="15098" max="15098" width="28.42578125" style="88" customWidth="1"/>
    <col min="15099" max="15099" width="26" style="88" customWidth="1"/>
    <col min="15100" max="15100" width="18.7109375" style="88" customWidth="1"/>
    <col min="15101" max="15101" width="12.140625" style="88" customWidth="1"/>
    <col min="15102" max="15102" width="12.85546875" style="88" customWidth="1"/>
    <col min="15103" max="15104" width="10.28515625" style="88"/>
    <col min="15105" max="15105" width="18.28515625" style="88" customWidth="1"/>
    <col min="15106" max="15106" width="14.28515625" style="88" customWidth="1"/>
    <col min="15107" max="15107" width="14.140625" style="88" customWidth="1"/>
    <col min="15108" max="15108" width="75.140625" style="88" customWidth="1"/>
    <col min="15109" max="15109" width="58.7109375" style="88" customWidth="1"/>
    <col min="15110" max="15110" width="30.7109375" style="88" customWidth="1"/>
    <col min="15111" max="15111" width="19.5703125" style="88" customWidth="1"/>
    <col min="15112" max="15112" width="20" style="88" customWidth="1"/>
    <col min="15113" max="15113" width="13.7109375" style="88" customWidth="1"/>
    <col min="15114" max="15114" width="13.85546875" style="88" customWidth="1"/>
    <col min="15115" max="15115" width="16.42578125" style="88" customWidth="1"/>
    <col min="15116" max="15350" width="9.140625" style="88" customWidth="1"/>
    <col min="15351" max="15351" width="13.85546875" style="88" customWidth="1"/>
    <col min="15352" max="15352" width="9.140625" style="88" customWidth="1"/>
    <col min="15353" max="15353" width="14.140625" style="88" customWidth="1"/>
    <col min="15354" max="15354" width="28.42578125" style="88" customWidth="1"/>
    <col min="15355" max="15355" width="26" style="88" customWidth="1"/>
    <col min="15356" max="15356" width="18.7109375" style="88" customWidth="1"/>
    <col min="15357" max="15357" width="12.140625" style="88" customWidth="1"/>
    <col min="15358" max="15358" width="12.85546875" style="88" customWidth="1"/>
    <col min="15359" max="15360" width="10.28515625" style="88"/>
    <col min="15361" max="15361" width="18.28515625" style="88" customWidth="1"/>
    <col min="15362" max="15362" width="14.28515625" style="88" customWidth="1"/>
    <col min="15363" max="15363" width="14.140625" style="88" customWidth="1"/>
    <col min="15364" max="15364" width="75.140625" style="88" customWidth="1"/>
    <col min="15365" max="15365" width="58.7109375" style="88" customWidth="1"/>
    <col min="15366" max="15366" width="30.7109375" style="88" customWidth="1"/>
    <col min="15367" max="15367" width="19.5703125" style="88" customWidth="1"/>
    <col min="15368" max="15368" width="20" style="88" customWidth="1"/>
    <col min="15369" max="15369" width="13.7109375" style="88" customWidth="1"/>
    <col min="15370" max="15370" width="13.85546875" style="88" customWidth="1"/>
    <col min="15371" max="15371" width="16.42578125" style="88" customWidth="1"/>
    <col min="15372" max="15606" width="9.140625" style="88" customWidth="1"/>
    <col min="15607" max="15607" width="13.85546875" style="88" customWidth="1"/>
    <col min="15608" max="15608" width="9.140625" style="88" customWidth="1"/>
    <col min="15609" max="15609" width="14.140625" style="88" customWidth="1"/>
    <col min="15610" max="15610" width="28.42578125" style="88" customWidth="1"/>
    <col min="15611" max="15611" width="26" style="88" customWidth="1"/>
    <col min="15612" max="15612" width="18.7109375" style="88" customWidth="1"/>
    <col min="15613" max="15613" width="12.140625" style="88" customWidth="1"/>
    <col min="15614" max="15614" width="12.85546875" style="88" customWidth="1"/>
    <col min="15615" max="15616" width="10.28515625" style="88"/>
    <col min="15617" max="15617" width="18.28515625" style="88" customWidth="1"/>
    <col min="15618" max="15618" width="14.28515625" style="88" customWidth="1"/>
    <col min="15619" max="15619" width="14.140625" style="88" customWidth="1"/>
    <col min="15620" max="15620" width="75.140625" style="88" customWidth="1"/>
    <col min="15621" max="15621" width="58.7109375" style="88" customWidth="1"/>
    <col min="15622" max="15622" width="30.7109375" style="88" customWidth="1"/>
    <col min="15623" max="15623" width="19.5703125" style="88" customWidth="1"/>
    <col min="15624" max="15624" width="20" style="88" customWidth="1"/>
    <col min="15625" max="15625" width="13.7109375" style="88" customWidth="1"/>
    <col min="15626" max="15626" width="13.85546875" style="88" customWidth="1"/>
    <col min="15627" max="15627" width="16.42578125" style="88" customWidth="1"/>
    <col min="15628" max="15862" width="9.140625" style="88" customWidth="1"/>
    <col min="15863" max="15863" width="13.85546875" style="88" customWidth="1"/>
    <col min="15864" max="15864" width="9.140625" style="88" customWidth="1"/>
    <col min="15865" max="15865" width="14.140625" style="88" customWidth="1"/>
    <col min="15866" max="15866" width="28.42578125" style="88" customWidth="1"/>
    <col min="15867" max="15867" width="26" style="88" customWidth="1"/>
    <col min="15868" max="15868" width="18.7109375" style="88" customWidth="1"/>
    <col min="15869" max="15869" width="12.140625" style="88" customWidth="1"/>
    <col min="15870" max="15870" width="12.85546875" style="88" customWidth="1"/>
    <col min="15871" max="15872" width="10.28515625" style="88"/>
    <col min="15873" max="15873" width="18.28515625" style="88" customWidth="1"/>
    <col min="15874" max="15874" width="14.28515625" style="88" customWidth="1"/>
    <col min="15875" max="15875" width="14.140625" style="88" customWidth="1"/>
    <col min="15876" max="15876" width="75.140625" style="88" customWidth="1"/>
    <col min="15877" max="15877" width="58.7109375" style="88" customWidth="1"/>
    <col min="15878" max="15878" width="30.7109375" style="88" customWidth="1"/>
    <col min="15879" max="15879" width="19.5703125" style="88" customWidth="1"/>
    <col min="15880" max="15880" width="20" style="88" customWidth="1"/>
    <col min="15881" max="15881" width="13.7109375" style="88" customWidth="1"/>
    <col min="15882" max="15882" width="13.85546875" style="88" customWidth="1"/>
    <col min="15883" max="15883" width="16.42578125" style="88" customWidth="1"/>
    <col min="15884" max="16118" width="9.140625" style="88" customWidth="1"/>
    <col min="16119" max="16119" width="13.85546875" style="88" customWidth="1"/>
    <col min="16120" max="16120" width="9.140625" style="88" customWidth="1"/>
    <col min="16121" max="16121" width="14.140625" style="88" customWidth="1"/>
    <col min="16122" max="16122" width="28.42578125" style="88" customWidth="1"/>
    <col min="16123" max="16123" width="26" style="88" customWidth="1"/>
    <col min="16124" max="16124" width="18.7109375" style="88" customWidth="1"/>
    <col min="16125" max="16125" width="12.140625" style="88" customWidth="1"/>
    <col min="16126" max="16126" width="12.85546875" style="88" customWidth="1"/>
    <col min="16127" max="16128" width="10.28515625" style="88"/>
    <col min="16129" max="16129" width="18.28515625" style="88" customWidth="1"/>
    <col min="16130" max="16130" width="14.28515625" style="88" customWidth="1"/>
    <col min="16131" max="16131" width="14.140625" style="88" customWidth="1"/>
    <col min="16132" max="16132" width="75.140625" style="88" customWidth="1"/>
    <col min="16133" max="16133" width="58.7109375" style="88" customWidth="1"/>
    <col min="16134" max="16134" width="30.7109375" style="88" customWidth="1"/>
    <col min="16135" max="16135" width="19.5703125" style="88" customWidth="1"/>
    <col min="16136" max="16136" width="20" style="88" customWidth="1"/>
    <col min="16137" max="16137" width="13.7109375" style="88" customWidth="1"/>
    <col min="16138" max="16138" width="13.85546875" style="88" customWidth="1"/>
    <col min="16139" max="16139" width="16.42578125" style="88" customWidth="1"/>
    <col min="16140" max="16374" width="9.140625" style="88" customWidth="1"/>
    <col min="16375" max="16375" width="13.85546875" style="88" customWidth="1"/>
    <col min="16376" max="16376" width="9.140625" style="88" customWidth="1"/>
    <col min="16377" max="16377" width="14.140625" style="88" customWidth="1"/>
    <col min="16378" max="16378" width="28.42578125" style="88" customWidth="1"/>
    <col min="16379" max="16379" width="26" style="88" customWidth="1"/>
    <col min="16380" max="16380" width="18.7109375" style="88" customWidth="1"/>
    <col min="16381" max="16381" width="12.140625" style="88" customWidth="1"/>
    <col min="16382" max="16382" width="12.85546875" style="88" customWidth="1"/>
    <col min="16383" max="16384" width="10.28515625" style="88"/>
  </cols>
  <sheetData>
    <row r="1" spans="1:11" ht="18" customHeight="1" x14ac:dyDescent="0.25">
      <c r="A1" s="106"/>
      <c r="B1" s="106"/>
      <c r="C1" s="106"/>
      <c r="D1" s="106"/>
      <c r="E1" s="106"/>
      <c r="F1" s="106"/>
      <c r="H1" t="s">
        <v>490</v>
      </c>
      <c r="I1"/>
      <c r="J1"/>
    </row>
    <row r="2" spans="1:11" x14ac:dyDescent="0.25">
      <c r="A2" s="106"/>
      <c r="B2" s="106"/>
      <c r="C2" s="106"/>
      <c r="D2" s="106"/>
      <c r="E2" s="106"/>
      <c r="F2" s="106"/>
      <c r="H2" s="223" t="s">
        <v>21</v>
      </c>
      <c r="I2" s="223"/>
      <c r="J2" s="223"/>
    </row>
    <row r="3" spans="1:11" x14ac:dyDescent="0.25">
      <c r="A3" s="106"/>
      <c r="B3" s="106"/>
      <c r="C3" s="106"/>
      <c r="D3" s="106"/>
      <c r="E3" s="106"/>
      <c r="F3" s="106"/>
      <c r="H3" t="s">
        <v>518</v>
      </c>
      <c r="I3" t="s">
        <v>516</v>
      </c>
      <c r="J3"/>
    </row>
    <row r="4" spans="1:11" x14ac:dyDescent="0.25">
      <c r="A4" s="106"/>
      <c r="B4" s="106"/>
      <c r="C4" s="106"/>
      <c r="D4" s="106"/>
      <c r="E4" s="106"/>
      <c r="F4" s="106"/>
      <c r="H4"/>
      <c r="I4"/>
      <c r="J4"/>
    </row>
    <row r="5" spans="1:11" ht="33.75" customHeight="1" x14ac:dyDescent="0.25">
      <c r="A5" s="266" t="s">
        <v>489</v>
      </c>
      <c r="B5" s="266"/>
      <c r="C5" s="266"/>
      <c r="D5" s="266"/>
      <c r="E5" s="266"/>
      <c r="F5" s="266"/>
      <c r="G5" s="266"/>
      <c r="H5" s="266"/>
      <c r="I5" s="266"/>
      <c r="J5" s="266"/>
    </row>
    <row r="6" spans="1:11" x14ac:dyDescent="0.25">
      <c r="A6" s="107" t="s">
        <v>447</v>
      </c>
      <c r="B6" s="50"/>
      <c r="C6" s="50"/>
      <c r="D6" s="50"/>
      <c r="E6" s="50"/>
      <c r="F6" s="50"/>
      <c r="G6" s="50"/>
      <c r="H6" s="50"/>
      <c r="I6" s="50"/>
      <c r="J6" s="50"/>
    </row>
    <row r="7" spans="1:11" ht="22.5" customHeight="1" x14ac:dyDescent="0.25">
      <c r="A7" s="108" t="s">
        <v>258</v>
      </c>
      <c r="B7" s="109"/>
      <c r="C7" s="109"/>
      <c r="D7" s="109"/>
      <c r="E7" s="110"/>
      <c r="F7" s="110"/>
      <c r="G7" s="110"/>
      <c r="H7" s="110"/>
      <c r="I7" s="110"/>
      <c r="J7" s="111" t="s">
        <v>343</v>
      </c>
    </row>
    <row r="8" spans="1:11" x14ac:dyDescent="0.25">
      <c r="A8" s="258" t="s">
        <v>259</v>
      </c>
      <c r="B8" s="258" t="s">
        <v>35</v>
      </c>
      <c r="C8" s="258" t="s">
        <v>36</v>
      </c>
      <c r="D8" s="258" t="s">
        <v>344</v>
      </c>
      <c r="E8" s="256" t="s">
        <v>345</v>
      </c>
      <c r="F8" s="256" t="s">
        <v>346</v>
      </c>
      <c r="G8" s="256" t="s">
        <v>260</v>
      </c>
      <c r="H8" s="257" t="s">
        <v>38</v>
      </c>
      <c r="I8" s="256" t="s">
        <v>45</v>
      </c>
      <c r="J8" s="256"/>
    </row>
    <row r="9" spans="1:11" ht="78" customHeight="1" x14ac:dyDescent="0.25">
      <c r="A9" s="258"/>
      <c r="B9" s="258"/>
      <c r="C9" s="258"/>
      <c r="D9" s="258"/>
      <c r="E9" s="256"/>
      <c r="F9" s="256"/>
      <c r="G9" s="256"/>
      <c r="H9" s="257"/>
      <c r="I9" s="112" t="s">
        <v>39</v>
      </c>
      <c r="J9" s="112" t="s">
        <v>46</v>
      </c>
    </row>
    <row r="10" spans="1:11" x14ac:dyDescent="0.25">
      <c r="A10" s="113">
        <v>1</v>
      </c>
      <c r="B10" s="113">
        <v>2</v>
      </c>
      <c r="C10" s="114">
        <v>3</v>
      </c>
      <c r="D10" s="114">
        <v>4</v>
      </c>
      <c r="E10" s="114">
        <v>5</v>
      </c>
      <c r="F10" s="114">
        <v>6</v>
      </c>
      <c r="G10" s="114">
        <v>7</v>
      </c>
      <c r="H10" s="114">
        <v>8</v>
      </c>
      <c r="I10" s="114">
        <v>9</v>
      </c>
      <c r="J10" s="114">
        <v>10</v>
      </c>
    </row>
    <row r="11" spans="1:11" hidden="1" x14ac:dyDescent="0.25">
      <c r="A11" s="115" t="s">
        <v>48</v>
      </c>
      <c r="B11" s="116"/>
      <c r="C11" s="116"/>
      <c r="D11" s="117" t="s">
        <v>49</v>
      </c>
      <c r="E11" s="118"/>
      <c r="F11" s="118"/>
      <c r="G11" s="119">
        <f t="shared" ref="G11:G48" si="0">H11+I11</f>
        <v>0</v>
      </c>
      <c r="H11" s="119">
        <f>H12</f>
        <v>0</v>
      </c>
      <c r="I11" s="119">
        <f>I12</f>
        <v>0</v>
      </c>
      <c r="J11" s="119">
        <f>J12</f>
        <v>0</v>
      </c>
      <c r="K11" s="89">
        <f>SUM(G11:J11)</f>
        <v>0</v>
      </c>
    </row>
    <row r="12" spans="1:11" hidden="1" x14ac:dyDescent="0.25">
      <c r="A12" s="115" t="s">
        <v>50</v>
      </c>
      <c r="B12" s="116"/>
      <c r="C12" s="116"/>
      <c r="D12" s="117" t="s">
        <v>49</v>
      </c>
      <c r="E12" s="118"/>
      <c r="F12" s="118"/>
      <c r="G12" s="119">
        <f t="shared" si="0"/>
        <v>0</v>
      </c>
      <c r="H12" s="119">
        <f>SUM(H13:H14)</f>
        <v>0</v>
      </c>
      <c r="I12" s="119">
        <f>SUM(I13:I14)</f>
        <v>0</v>
      </c>
      <c r="J12" s="119">
        <f>SUM(J13:J14)</f>
        <v>0</v>
      </c>
      <c r="K12" s="89">
        <f t="shared" ref="K12:K55" si="1">SUM(G12:J12)</f>
        <v>0</v>
      </c>
    </row>
    <row r="13" spans="1:11" ht="40.5" hidden="1" customHeight="1" x14ac:dyDescent="0.25">
      <c r="A13" s="120" t="s">
        <v>55</v>
      </c>
      <c r="B13" s="121" t="s">
        <v>57</v>
      </c>
      <c r="C13" s="121" t="s">
        <v>56</v>
      </c>
      <c r="D13" s="122" t="s">
        <v>58</v>
      </c>
      <c r="E13" s="123" t="s">
        <v>459</v>
      </c>
      <c r="F13" s="124" t="s">
        <v>460</v>
      </c>
      <c r="G13" s="125">
        <f t="shared" si="0"/>
        <v>0</v>
      </c>
      <c r="H13" s="125"/>
      <c r="I13" s="125"/>
      <c r="J13" s="125"/>
      <c r="K13" s="89">
        <f t="shared" si="1"/>
        <v>0</v>
      </c>
    </row>
    <row r="14" spans="1:11" ht="54.75" hidden="1" customHeight="1" x14ac:dyDescent="0.25">
      <c r="A14" s="120" t="s">
        <v>73</v>
      </c>
      <c r="B14" s="121" t="s">
        <v>74</v>
      </c>
      <c r="C14" s="121" t="s">
        <v>70</v>
      </c>
      <c r="D14" s="122" t="s">
        <v>75</v>
      </c>
      <c r="E14" s="124" t="s">
        <v>461</v>
      </c>
      <c r="F14" s="124" t="s">
        <v>462</v>
      </c>
      <c r="G14" s="125">
        <f t="shared" si="0"/>
        <v>0</v>
      </c>
      <c r="H14" s="125"/>
      <c r="I14" s="125"/>
      <c r="J14" s="125"/>
      <c r="K14" s="89">
        <f t="shared" si="1"/>
        <v>0</v>
      </c>
    </row>
    <row r="15" spans="1:11" ht="39" customHeight="1" x14ac:dyDescent="0.25">
      <c r="A15" s="115" t="s">
        <v>79</v>
      </c>
      <c r="B15" s="116"/>
      <c r="C15" s="121"/>
      <c r="D15" s="126" t="s">
        <v>347</v>
      </c>
      <c r="E15" s="124"/>
      <c r="F15" s="124"/>
      <c r="G15" s="127">
        <f t="shared" si="0"/>
        <v>122300</v>
      </c>
      <c r="H15" s="119">
        <f>H16</f>
        <v>122300</v>
      </c>
      <c r="I15" s="119">
        <f>I16</f>
        <v>0</v>
      </c>
      <c r="J15" s="119">
        <f>J16</f>
        <v>0</v>
      </c>
      <c r="K15" s="89">
        <f t="shared" si="1"/>
        <v>244600</v>
      </c>
    </row>
    <row r="16" spans="1:11" ht="32.25" customHeight="1" x14ac:dyDescent="0.25">
      <c r="A16" s="115" t="s">
        <v>80</v>
      </c>
      <c r="B16" s="116"/>
      <c r="C16" s="121"/>
      <c r="D16" s="126" t="s">
        <v>347</v>
      </c>
      <c r="E16" s="124"/>
      <c r="F16" s="124"/>
      <c r="G16" s="127">
        <f t="shared" si="0"/>
        <v>122300</v>
      </c>
      <c r="H16" s="119">
        <f>SUM(H17:H37)</f>
        <v>122300</v>
      </c>
      <c r="I16" s="119">
        <f>SUM(I17:I37)</f>
        <v>0</v>
      </c>
      <c r="J16" s="119">
        <f>SUM(J17:J37)</f>
        <v>0</v>
      </c>
      <c r="K16" s="89">
        <f t="shared" si="1"/>
        <v>244600</v>
      </c>
    </row>
    <row r="17" spans="1:11" ht="33" hidden="1" customHeight="1" x14ac:dyDescent="0.25">
      <c r="A17" s="128" t="s">
        <v>93</v>
      </c>
      <c r="B17" s="128" t="s">
        <v>95</v>
      </c>
      <c r="C17" s="128" t="s">
        <v>94</v>
      </c>
      <c r="D17" s="129" t="s">
        <v>348</v>
      </c>
      <c r="E17" s="260" t="s">
        <v>463</v>
      </c>
      <c r="F17" s="263" t="s">
        <v>464</v>
      </c>
      <c r="G17" s="125">
        <f t="shared" si="0"/>
        <v>0</v>
      </c>
      <c r="H17" s="130"/>
      <c r="I17" s="130"/>
      <c r="J17" s="130"/>
      <c r="K17" s="89">
        <f t="shared" si="1"/>
        <v>0</v>
      </c>
    </row>
    <row r="18" spans="1:11" ht="20.25" hidden="1" customHeight="1" x14ac:dyDescent="0.25">
      <c r="A18" s="131" t="s">
        <v>104</v>
      </c>
      <c r="B18" s="128" t="s">
        <v>105</v>
      </c>
      <c r="C18" s="131" t="s">
        <v>101</v>
      </c>
      <c r="D18" s="132" t="s">
        <v>106</v>
      </c>
      <c r="E18" s="261"/>
      <c r="F18" s="265"/>
      <c r="G18" s="125">
        <f t="shared" si="0"/>
        <v>0</v>
      </c>
      <c r="H18" s="130"/>
      <c r="I18" s="130"/>
      <c r="J18" s="130"/>
      <c r="K18" s="89">
        <f t="shared" si="1"/>
        <v>0</v>
      </c>
    </row>
    <row r="19" spans="1:11" ht="35.25" hidden="1" customHeight="1" x14ac:dyDescent="0.25">
      <c r="A19" s="131" t="s">
        <v>200</v>
      </c>
      <c r="B19" s="128" t="s">
        <v>201</v>
      </c>
      <c r="C19" s="131" t="s">
        <v>194</v>
      </c>
      <c r="D19" s="132" t="s">
        <v>202</v>
      </c>
      <c r="E19" s="262"/>
      <c r="F19" s="264"/>
      <c r="G19" s="125">
        <f t="shared" si="0"/>
        <v>0</v>
      </c>
      <c r="H19" s="130"/>
      <c r="I19" s="130"/>
      <c r="J19" s="130"/>
      <c r="K19" s="89">
        <f t="shared" si="1"/>
        <v>0</v>
      </c>
    </row>
    <row r="20" spans="1:11" ht="51" hidden="1" customHeight="1" x14ac:dyDescent="0.25">
      <c r="A20" s="131" t="s">
        <v>116</v>
      </c>
      <c r="B20" s="128" t="s">
        <v>118</v>
      </c>
      <c r="C20" s="131" t="s">
        <v>117</v>
      </c>
      <c r="D20" s="132" t="s">
        <v>119</v>
      </c>
      <c r="E20" s="260" t="s">
        <v>465</v>
      </c>
      <c r="F20" s="260" t="s">
        <v>466</v>
      </c>
      <c r="G20" s="125">
        <f t="shared" si="0"/>
        <v>0</v>
      </c>
      <c r="H20" s="130"/>
      <c r="I20" s="130"/>
      <c r="J20" s="130"/>
      <c r="K20" s="89">
        <f t="shared" si="1"/>
        <v>0</v>
      </c>
    </row>
    <row r="21" spans="1:11" ht="33" hidden="1" customHeight="1" x14ac:dyDescent="0.25">
      <c r="A21" s="128" t="s">
        <v>128</v>
      </c>
      <c r="B21" s="128" t="s">
        <v>129</v>
      </c>
      <c r="C21" s="128" t="s">
        <v>125</v>
      </c>
      <c r="D21" s="132" t="s">
        <v>130</v>
      </c>
      <c r="E21" s="262"/>
      <c r="F21" s="262"/>
      <c r="G21" s="125">
        <f t="shared" si="0"/>
        <v>0</v>
      </c>
      <c r="H21" s="130"/>
      <c r="I21" s="130"/>
      <c r="J21" s="130"/>
      <c r="K21" s="89">
        <f t="shared" si="1"/>
        <v>0</v>
      </c>
    </row>
    <row r="22" spans="1:11" ht="43.5" hidden="1" customHeight="1" x14ac:dyDescent="0.25">
      <c r="A22" s="131" t="s">
        <v>120</v>
      </c>
      <c r="B22" s="128" t="s">
        <v>122</v>
      </c>
      <c r="C22" s="128" t="s">
        <v>121</v>
      </c>
      <c r="D22" s="133" t="s">
        <v>123</v>
      </c>
      <c r="E22" s="260" t="s">
        <v>467</v>
      </c>
      <c r="F22" s="260" t="s">
        <v>468</v>
      </c>
      <c r="G22" s="125">
        <f t="shared" si="0"/>
        <v>0</v>
      </c>
      <c r="H22" s="130"/>
      <c r="I22" s="130"/>
      <c r="J22" s="130"/>
      <c r="K22" s="89">
        <f t="shared" si="1"/>
        <v>0</v>
      </c>
    </row>
    <row r="23" spans="1:11" ht="42.75" hidden="1" customHeight="1" x14ac:dyDescent="0.25">
      <c r="A23" s="128" t="s">
        <v>124</v>
      </c>
      <c r="B23" s="128" t="s">
        <v>126</v>
      </c>
      <c r="C23" s="128" t="s">
        <v>125</v>
      </c>
      <c r="D23" s="122" t="s">
        <v>349</v>
      </c>
      <c r="E23" s="262"/>
      <c r="F23" s="262"/>
      <c r="G23" s="125">
        <f t="shared" si="0"/>
        <v>0</v>
      </c>
      <c r="H23" s="130"/>
      <c r="I23" s="130"/>
      <c r="J23" s="130"/>
      <c r="K23" s="89">
        <f t="shared" si="1"/>
        <v>0</v>
      </c>
    </row>
    <row r="24" spans="1:11" ht="36.75" hidden="1" customHeight="1" x14ac:dyDescent="0.25">
      <c r="A24" s="128" t="s">
        <v>134</v>
      </c>
      <c r="B24" s="128" t="s">
        <v>135</v>
      </c>
      <c r="C24" s="128" t="s">
        <v>125</v>
      </c>
      <c r="D24" s="122" t="s">
        <v>136</v>
      </c>
      <c r="E24" s="134" t="s">
        <v>469</v>
      </c>
      <c r="F24" s="134" t="s">
        <v>470</v>
      </c>
      <c r="G24" s="125">
        <f t="shared" si="0"/>
        <v>0</v>
      </c>
      <c r="H24" s="130"/>
      <c r="I24" s="130"/>
      <c r="J24" s="130"/>
      <c r="K24" s="89">
        <f t="shared" si="1"/>
        <v>0</v>
      </c>
    </row>
    <row r="25" spans="1:11" ht="52.5" customHeight="1" x14ac:dyDescent="0.25">
      <c r="A25" s="131" t="s">
        <v>137</v>
      </c>
      <c r="B25" s="128" t="s">
        <v>138</v>
      </c>
      <c r="C25" s="128" t="s">
        <v>350</v>
      </c>
      <c r="D25" s="135" t="s">
        <v>351</v>
      </c>
      <c r="E25" s="260" t="s">
        <v>471</v>
      </c>
      <c r="F25" s="260" t="s">
        <v>472</v>
      </c>
      <c r="G25" s="125">
        <f t="shared" si="0"/>
        <v>122300</v>
      </c>
      <c r="H25" s="130">
        <v>122300</v>
      </c>
      <c r="I25" s="130"/>
      <c r="J25" s="130"/>
      <c r="K25" s="89">
        <f t="shared" si="1"/>
        <v>244600</v>
      </c>
    </row>
    <row r="26" spans="1:11" ht="21" hidden="1" customHeight="1" x14ac:dyDescent="0.25">
      <c r="A26" s="128" t="s">
        <v>140</v>
      </c>
      <c r="B26" s="128" t="s">
        <v>141</v>
      </c>
      <c r="C26" s="128" t="s">
        <v>95</v>
      </c>
      <c r="D26" s="136" t="s">
        <v>352</v>
      </c>
      <c r="E26" s="261"/>
      <c r="F26" s="261"/>
      <c r="G26" s="137">
        <f t="shared" si="0"/>
        <v>0</v>
      </c>
      <c r="H26" s="138"/>
      <c r="I26" s="138"/>
      <c r="J26" s="138"/>
      <c r="K26" s="89">
        <f t="shared" si="1"/>
        <v>0</v>
      </c>
    </row>
    <row r="27" spans="1:11" ht="32.25" hidden="1" customHeight="1" x14ac:dyDescent="0.25">
      <c r="A27" s="128" t="s">
        <v>143</v>
      </c>
      <c r="B27" s="128" t="s">
        <v>144</v>
      </c>
      <c r="C27" s="128" t="s">
        <v>95</v>
      </c>
      <c r="D27" s="139" t="s">
        <v>145</v>
      </c>
      <c r="E27" s="261"/>
      <c r="F27" s="261"/>
      <c r="G27" s="125">
        <f t="shared" si="0"/>
        <v>0</v>
      </c>
      <c r="H27" s="130"/>
      <c r="I27" s="130"/>
      <c r="J27" s="130"/>
      <c r="K27" s="89">
        <f t="shared" si="1"/>
        <v>0</v>
      </c>
    </row>
    <row r="28" spans="1:11" ht="47.25" hidden="1" x14ac:dyDescent="0.25">
      <c r="A28" s="128" t="s">
        <v>167</v>
      </c>
      <c r="B28" s="128" t="s">
        <v>169</v>
      </c>
      <c r="C28" s="128" t="s">
        <v>150</v>
      </c>
      <c r="D28" s="140" t="s">
        <v>353</v>
      </c>
      <c r="E28" s="261"/>
      <c r="F28" s="261"/>
      <c r="G28" s="141">
        <f t="shared" si="0"/>
        <v>0</v>
      </c>
      <c r="H28" s="142"/>
      <c r="I28" s="142"/>
      <c r="J28" s="142"/>
      <c r="K28" s="89">
        <f t="shared" si="1"/>
        <v>0</v>
      </c>
    </row>
    <row r="29" spans="1:11" ht="25.5" hidden="1" customHeight="1" x14ac:dyDescent="0.25">
      <c r="A29" s="128" t="s">
        <v>171</v>
      </c>
      <c r="B29" s="128" t="s">
        <v>172</v>
      </c>
      <c r="C29" s="128" t="s">
        <v>150</v>
      </c>
      <c r="D29" s="140" t="s">
        <v>173</v>
      </c>
      <c r="E29" s="261"/>
      <c r="F29" s="261"/>
      <c r="G29" s="125">
        <f t="shared" si="0"/>
        <v>0</v>
      </c>
      <c r="H29" s="130"/>
      <c r="I29" s="130"/>
      <c r="J29" s="130"/>
      <c r="K29" s="89">
        <f t="shared" si="1"/>
        <v>0</v>
      </c>
    </row>
    <row r="30" spans="1:11" ht="38.25" hidden="1" customHeight="1" x14ac:dyDescent="0.25">
      <c r="A30" s="128" t="s">
        <v>174</v>
      </c>
      <c r="B30" s="128" t="s">
        <v>175</v>
      </c>
      <c r="C30" s="128" t="s">
        <v>150</v>
      </c>
      <c r="D30" s="133" t="s">
        <v>354</v>
      </c>
      <c r="E30" s="261"/>
      <c r="F30" s="261"/>
      <c r="G30" s="125">
        <f t="shared" si="0"/>
        <v>0</v>
      </c>
      <c r="H30" s="130"/>
      <c r="I30" s="130"/>
      <c r="J30" s="130"/>
      <c r="K30" s="89">
        <f t="shared" si="1"/>
        <v>0</v>
      </c>
    </row>
    <row r="31" spans="1:11" ht="35.25" hidden="1" customHeight="1" x14ac:dyDescent="0.25">
      <c r="A31" s="128" t="s">
        <v>177</v>
      </c>
      <c r="B31" s="128" t="s">
        <v>179</v>
      </c>
      <c r="C31" s="128" t="s">
        <v>178</v>
      </c>
      <c r="D31" s="133" t="s">
        <v>180</v>
      </c>
      <c r="E31" s="262"/>
      <c r="F31" s="262"/>
      <c r="G31" s="125">
        <f t="shared" si="0"/>
        <v>0</v>
      </c>
      <c r="H31" s="130"/>
      <c r="I31" s="130"/>
      <c r="J31" s="130"/>
      <c r="K31" s="89">
        <f t="shared" si="1"/>
        <v>0</v>
      </c>
    </row>
    <row r="32" spans="1:11" ht="23.25" hidden="1" customHeight="1" x14ac:dyDescent="0.25">
      <c r="A32" s="128" t="s">
        <v>161</v>
      </c>
      <c r="B32" s="128" t="s">
        <v>162</v>
      </c>
      <c r="C32" s="128" t="s">
        <v>158</v>
      </c>
      <c r="D32" s="132" t="s">
        <v>355</v>
      </c>
      <c r="E32" s="263" t="s">
        <v>473</v>
      </c>
      <c r="F32" s="260" t="s">
        <v>474</v>
      </c>
      <c r="G32" s="125">
        <f t="shared" si="0"/>
        <v>0</v>
      </c>
      <c r="H32" s="130"/>
      <c r="I32" s="130"/>
      <c r="J32" s="130"/>
      <c r="K32" s="89">
        <f t="shared" si="1"/>
        <v>0</v>
      </c>
    </row>
    <row r="33" spans="1:11" ht="31.5" hidden="1" x14ac:dyDescent="0.25">
      <c r="A33" s="128" t="s">
        <v>314</v>
      </c>
      <c r="B33" s="128" t="s">
        <v>315</v>
      </c>
      <c r="C33" s="128" t="s">
        <v>178</v>
      </c>
      <c r="D33" s="132" t="s">
        <v>316</v>
      </c>
      <c r="E33" s="264"/>
      <c r="F33" s="262"/>
      <c r="G33" s="125">
        <f t="shared" si="0"/>
        <v>0</v>
      </c>
      <c r="H33" s="138"/>
      <c r="I33" s="138"/>
      <c r="J33" s="138"/>
      <c r="K33" s="89">
        <f t="shared" si="1"/>
        <v>0</v>
      </c>
    </row>
    <row r="34" spans="1:11" ht="31.5" hidden="1" x14ac:dyDescent="0.25">
      <c r="A34" s="143" t="s">
        <v>193</v>
      </c>
      <c r="B34" s="144" t="s">
        <v>195</v>
      </c>
      <c r="C34" s="131" t="s">
        <v>194</v>
      </c>
      <c r="D34" s="133" t="s">
        <v>196</v>
      </c>
      <c r="E34" s="260" t="s">
        <v>475</v>
      </c>
      <c r="F34" s="260" t="s">
        <v>476</v>
      </c>
      <c r="G34" s="125">
        <f t="shared" si="0"/>
        <v>0</v>
      </c>
      <c r="H34" s="130"/>
      <c r="I34" s="130"/>
      <c r="J34" s="130"/>
      <c r="K34" s="89">
        <f t="shared" si="1"/>
        <v>0</v>
      </c>
    </row>
    <row r="35" spans="1:11" ht="31.5" hidden="1" x14ac:dyDescent="0.25">
      <c r="A35" s="145" t="s">
        <v>197</v>
      </c>
      <c r="B35" s="146" t="s">
        <v>198</v>
      </c>
      <c r="C35" s="131" t="s">
        <v>194</v>
      </c>
      <c r="D35" s="133" t="s">
        <v>199</v>
      </c>
      <c r="E35" s="261"/>
      <c r="F35" s="261"/>
      <c r="G35" s="125">
        <f t="shared" si="0"/>
        <v>0</v>
      </c>
      <c r="H35" s="130"/>
      <c r="I35" s="130"/>
      <c r="J35" s="130"/>
      <c r="K35" s="89">
        <f t="shared" si="1"/>
        <v>0</v>
      </c>
    </row>
    <row r="36" spans="1:11" hidden="1" x14ac:dyDescent="0.25">
      <c r="A36" s="131" t="s">
        <v>203</v>
      </c>
      <c r="B36" s="128" t="s">
        <v>204</v>
      </c>
      <c r="C36" s="131" t="s">
        <v>194</v>
      </c>
      <c r="D36" s="133" t="s">
        <v>205</v>
      </c>
      <c r="E36" s="261"/>
      <c r="F36" s="261"/>
      <c r="G36" s="125">
        <f t="shared" si="0"/>
        <v>0</v>
      </c>
      <c r="H36" s="130"/>
      <c r="I36" s="130"/>
      <c r="J36" s="130"/>
      <c r="K36" s="89">
        <f t="shared" si="1"/>
        <v>0</v>
      </c>
    </row>
    <row r="37" spans="1:11" ht="47.25" hidden="1" x14ac:dyDescent="0.25">
      <c r="A37" s="128" t="s">
        <v>206</v>
      </c>
      <c r="B37" s="128" t="s">
        <v>207</v>
      </c>
      <c r="C37" s="128" t="s">
        <v>194</v>
      </c>
      <c r="D37" s="133" t="s">
        <v>356</v>
      </c>
      <c r="E37" s="261"/>
      <c r="F37" s="261"/>
      <c r="G37" s="125">
        <f t="shared" si="0"/>
        <v>0</v>
      </c>
      <c r="H37" s="130"/>
      <c r="I37" s="130"/>
      <c r="J37" s="130"/>
      <c r="K37" s="89">
        <f t="shared" si="1"/>
        <v>0</v>
      </c>
    </row>
    <row r="38" spans="1:11" ht="39.75" customHeight="1" x14ac:dyDescent="0.25">
      <c r="A38" s="116" t="s">
        <v>217</v>
      </c>
      <c r="B38" s="116"/>
      <c r="C38" s="121"/>
      <c r="D38" s="147" t="s">
        <v>253</v>
      </c>
      <c r="E38" s="134"/>
      <c r="F38" s="134"/>
      <c r="G38" s="119">
        <f t="shared" si="0"/>
        <v>474804</v>
      </c>
      <c r="H38" s="148">
        <f>H39</f>
        <v>49851</v>
      </c>
      <c r="I38" s="148">
        <f>I39</f>
        <v>424953</v>
      </c>
      <c r="J38" s="148">
        <f>J39</f>
        <v>424953</v>
      </c>
      <c r="K38" s="89">
        <f t="shared" si="1"/>
        <v>1374561</v>
      </c>
    </row>
    <row r="39" spans="1:11" ht="41.25" customHeight="1" x14ac:dyDescent="0.25">
      <c r="A39" s="116" t="s">
        <v>218</v>
      </c>
      <c r="B39" s="116"/>
      <c r="C39" s="121"/>
      <c r="D39" s="147" t="s">
        <v>253</v>
      </c>
      <c r="E39" s="134"/>
      <c r="F39" s="134"/>
      <c r="G39" s="119">
        <f t="shared" si="0"/>
        <v>474804</v>
      </c>
      <c r="H39" s="148">
        <f>SUM(H40:H48)</f>
        <v>49851</v>
      </c>
      <c r="I39" s="148">
        <f t="shared" ref="I39:J39" si="2">SUM(I40:I48)</f>
        <v>424953</v>
      </c>
      <c r="J39" s="148">
        <f t="shared" si="2"/>
        <v>424953</v>
      </c>
      <c r="K39" s="89">
        <f t="shared" si="1"/>
        <v>1374561</v>
      </c>
    </row>
    <row r="40" spans="1:11" ht="27.75" hidden="1" customHeight="1" x14ac:dyDescent="0.25">
      <c r="A40" s="149" t="s">
        <v>272</v>
      </c>
      <c r="B40" s="150" t="s">
        <v>60</v>
      </c>
      <c r="C40" s="151" t="s">
        <v>59</v>
      </c>
      <c r="D40" s="152" t="s">
        <v>61</v>
      </c>
      <c r="E40" s="259" t="s">
        <v>477</v>
      </c>
      <c r="F40" s="259" t="s">
        <v>514</v>
      </c>
      <c r="G40" s="125">
        <f t="shared" si="0"/>
        <v>0</v>
      </c>
      <c r="H40" s="130"/>
      <c r="I40" s="148"/>
      <c r="J40" s="148"/>
      <c r="K40" s="89">
        <f t="shared" si="1"/>
        <v>0</v>
      </c>
    </row>
    <row r="41" spans="1:11" ht="29.25" hidden="1" customHeight="1" x14ac:dyDescent="0.25">
      <c r="A41" s="149" t="s">
        <v>220</v>
      </c>
      <c r="B41" s="150" t="s">
        <v>222</v>
      </c>
      <c r="C41" s="151" t="s">
        <v>221</v>
      </c>
      <c r="D41" s="152" t="s">
        <v>223</v>
      </c>
      <c r="E41" s="259"/>
      <c r="F41" s="259"/>
      <c r="G41" s="125">
        <f t="shared" si="0"/>
        <v>0</v>
      </c>
      <c r="H41" s="130"/>
      <c r="I41" s="148"/>
      <c r="J41" s="148"/>
      <c r="K41" s="89">
        <f t="shared" si="1"/>
        <v>0</v>
      </c>
    </row>
    <row r="42" spans="1:11" ht="32.25" hidden="1" customHeight="1" x14ac:dyDescent="0.25">
      <c r="A42" s="120" t="s">
        <v>224</v>
      </c>
      <c r="B42" s="121" t="s">
        <v>225</v>
      </c>
      <c r="C42" s="121" t="s">
        <v>221</v>
      </c>
      <c r="D42" s="140" t="s">
        <v>357</v>
      </c>
      <c r="E42" s="259"/>
      <c r="F42" s="259"/>
      <c r="G42" s="125">
        <f t="shared" si="0"/>
        <v>0</v>
      </c>
      <c r="H42" s="130"/>
      <c r="I42" s="130"/>
      <c r="J42" s="130"/>
      <c r="K42" s="89">
        <f t="shared" si="1"/>
        <v>0</v>
      </c>
    </row>
    <row r="43" spans="1:11" ht="76.5" customHeight="1" x14ac:dyDescent="0.25">
      <c r="A43" s="120" t="s">
        <v>230</v>
      </c>
      <c r="B43" s="121" t="s">
        <v>232</v>
      </c>
      <c r="C43" s="121" t="s">
        <v>231</v>
      </c>
      <c r="D43" s="140" t="s">
        <v>358</v>
      </c>
      <c r="E43" s="259"/>
      <c r="F43" s="259"/>
      <c r="G43" s="125">
        <f t="shared" si="0"/>
        <v>49851</v>
      </c>
      <c r="H43" s="130">
        <v>49851</v>
      </c>
      <c r="I43" s="130"/>
      <c r="J43" s="130"/>
      <c r="K43" s="89">
        <f t="shared" si="1"/>
        <v>99702</v>
      </c>
    </row>
    <row r="44" spans="1:11" ht="59.25" customHeight="1" x14ac:dyDescent="0.25">
      <c r="A44" s="120" t="s">
        <v>230</v>
      </c>
      <c r="B44" s="121" t="s">
        <v>232</v>
      </c>
      <c r="C44" s="121" t="s">
        <v>231</v>
      </c>
      <c r="D44" s="140" t="s">
        <v>358</v>
      </c>
      <c r="E44" s="159" t="s">
        <v>494</v>
      </c>
      <c r="F44" s="153" t="s">
        <v>495</v>
      </c>
      <c r="G44" s="125">
        <f t="shared" si="0"/>
        <v>94953</v>
      </c>
      <c r="H44" s="130"/>
      <c r="I44" s="130">
        <v>94953</v>
      </c>
      <c r="J44" s="130">
        <v>94953</v>
      </c>
      <c r="K44" s="89">
        <f t="shared" si="1"/>
        <v>284859</v>
      </c>
    </row>
    <row r="45" spans="1:11" ht="58.5" customHeight="1" x14ac:dyDescent="0.25">
      <c r="A45" s="175" t="s">
        <v>16</v>
      </c>
      <c r="B45" s="176" t="s">
        <v>320</v>
      </c>
      <c r="C45" s="177" t="s">
        <v>210</v>
      </c>
      <c r="D45" s="178" t="s">
        <v>321</v>
      </c>
      <c r="E45" s="159" t="s">
        <v>494</v>
      </c>
      <c r="F45" s="153" t="s">
        <v>495</v>
      </c>
      <c r="G45" s="125">
        <f t="shared" si="0"/>
        <v>330000</v>
      </c>
      <c r="H45" s="130"/>
      <c r="I45" s="130">
        <v>330000</v>
      </c>
      <c r="J45" s="130">
        <v>330000</v>
      </c>
      <c r="K45" s="89">
        <f t="shared" si="1"/>
        <v>990000</v>
      </c>
    </row>
    <row r="46" spans="1:11" ht="93.75" hidden="1" customHeight="1" x14ac:dyDescent="0.25">
      <c r="A46" s="120" t="s">
        <v>237</v>
      </c>
      <c r="B46" s="121" t="s">
        <v>238</v>
      </c>
      <c r="C46" s="121" t="s">
        <v>66</v>
      </c>
      <c r="D46" s="140" t="s">
        <v>239</v>
      </c>
      <c r="E46" s="134" t="s">
        <v>478</v>
      </c>
      <c r="F46" s="153" t="s">
        <v>479</v>
      </c>
      <c r="G46" s="125">
        <f t="shared" si="0"/>
        <v>0</v>
      </c>
      <c r="H46" s="130"/>
      <c r="I46" s="130"/>
      <c r="J46" s="130"/>
      <c r="K46" s="89">
        <f t="shared" si="1"/>
        <v>0</v>
      </c>
    </row>
    <row r="47" spans="1:11" s="7" customFormat="1" ht="65.25" hidden="1" customHeight="1" x14ac:dyDescent="0.25">
      <c r="A47" s="120" t="s">
        <v>266</v>
      </c>
      <c r="B47" s="121" t="s">
        <v>267</v>
      </c>
      <c r="C47" s="121" t="s">
        <v>268</v>
      </c>
      <c r="D47" s="122" t="s">
        <v>269</v>
      </c>
      <c r="E47" s="124" t="s">
        <v>480</v>
      </c>
      <c r="F47" s="153" t="s">
        <v>481</v>
      </c>
      <c r="G47" s="125">
        <f t="shared" si="0"/>
        <v>0</v>
      </c>
      <c r="H47" s="125"/>
      <c r="I47" s="125"/>
      <c r="J47" s="125"/>
      <c r="K47" s="89">
        <f t="shared" si="1"/>
        <v>0</v>
      </c>
    </row>
    <row r="48" spans="1:11" s="7" customFormat="1" ht="57" hidden="1" customHeight="1" x14ac:dyDescent="0.25">
      <c r="A48" s="120" t="s">
        <v>482</v>
      </c>
      <c r="B48" s="121" t="s">
        <v>483</v>
      </c>
      <c r="C48" s="121" t="s">
        <v>168</v>
      </c>
      <c r="D48" s="122" t="s">
        <v>484</v>
      </c>
      <c r="E48" s="154" t="s">
        <v>485</v>
      </c>
      <c r="F48" s="153" t="s">
        <v>486</v>
      </c>
      <c r="G48" s="125">
        <f t="shared" si="0"/>
        <v>0</v>
      </c>
      <c r="H48" s="125"/>
      <c r="I48" s="125"/>
      <c r="J48" s="125"/>
      <c r="K48" s="89">
        <f t="shared" si="1"/>
        <v>0</v>
      </c>
    </row>
    <row r="49" spans="1:11" s="7" customFormat="1" x14ac:dyDescent="0.25">
      <c r="A49" s="155" t="s">
        <v>240</v>
      </c>
      <c r="B49" s="156"/>
      <c r="C49" s="157"/>
      <c r="D49" s="158" t="s">
        <v>254</v>
      </c>
      <c r="E49" s="159"/>
      <c r="F49" s="124"/>
      <c r="G49" s="119">
        <f>G50</f>
        <v>4025550</v>
      </c>
      <c r="H49" s="119">
        <f>H50</f>
        <v>3600000</v>
      </c>
      <c r="I49" s="119">
        <f>I50</f>
        <v>425550</v>
      </c>
      <c r="J49" s="119">
        <f>J50</f>
        <v>425550</v>
      </c>
      <c r="K49" s="89">
        <f t="shared" si="1"/>
        <v>8476650</v>
      </c>
    </row>
    <row r="50" spans="1:11" s="7" customFormat="1" x14ac:dyDescent="0.25">
      <c r="A50" s="160" t="s">
        <v>241</v>
      </c>
      <c r="B50" s="156"/>
      <c r="C50" s="157"/>
      <c r="D50" s="158" t="s">
        <v>254</v>
      </c>
      <c r="E50" s="159"/>
      <c r="F50" s="159"/>
      <c r="G50" s="119">
        <f>SUM(G51:G54)</f>
        <v>4025550</v>
      </c>
      <c r="H50" s="119">
        <f>SUM(H51:H54)</f>
        <v>3600000</v>
      </c>
      <c r="I50" s="119">
        <f t="shared" ref="I50:J50" si="3">SUM(I51:I54)</f>
        <v>425550</v>
      </c>
      <c r="J50" s="119">
        <f t="shared" si="3"/>
        <v>425550</v>
      </c>
      <c r="K50" s="89">
        <f t="shared" si="1"/>
        <v>8476650</v>
      </c>
    </row>
    <row r="51" spans="1:11" s="7" customFormat="1" ht="63" x14ac:dyDescent="0.25">
      <c r="A51" s="150" t="s">
        <v>496</v>
      </c>
      <c r="B51" s="161" t="s">
        <v>497</v>
      </c>
      <c r="C51" s="162" t="s">
        <v>57</v>
      </c>
      <c r="D51" s="152" t="s">
        <v>498</v>
      </c>
      <c r="E51" s="159" t="s">
        <v>494</v>
      </c>
      <c r="F51" s="153" t="s">
        <v>495</v>
      </c>
      <c r="G51" s="125">
        <f>H51+I51</f>
        <v>840000</v>
      </c>
      <c r="H51" s="125">
        <v>840000</v>
      </c>
      <c r="I51" s="125"/>
      <c r="J51" s="125"/>
      <c r="K51" s="89">
        <f t="shared" si="1"/>
        <v>1680000</v>
      </c>
    </row>
    <row r="52" spans="1:11" s="7" customFormat="1" ht="59.25" customHeight="1" x14ac:dyDescent="0.25">
      <c r="A52" s="150" t="s">
        <v>322</v>
      </c>
      <c r="B52" s="161">
        <v>9770</v>
      </c>
      <c r="C52" s="162" t="s">
        <v>57</v>
      </c>
      <c r="D52" s="152" t="s">
        <v>313</v>
      </c>
      <c r="E52" s="159" t="s">
        <v>494</v>
      </c>
      <c r="F52" s="153" t="s">
        <v>495</v>
      </c>
      <c r="G52" s="125">
        <f>H52+I52</f>
        <v>3185550</v>
      </c>
      <c r="H52" s="125">
        <v>2760000</v>
      </c>
      <c r="I52" s="125">
        <v>425550</v>
      </c>
      <c r="J52" s="125">
        <v>425550</v>
      </c>
      <c r="K52" s="89">
        <f t="shared" si="1"/>
        <v>6796650</v>
      </c>
    </row>
    <row r="53" spans="1:11" s="7" customFormat="1" ht="31.5" hidden="1" x14ac:dyDescent="0.25">
      <c r="A53" s="150" t="s">
        <v>303</v>
      </c>
      <c r="B53" s="150">
        <v>9800</v>
      </c>
      <c r="C53" s="121" t="s">
        <v>57</v>
      </c>
      <c r="D53" s="152" t="s">
        <v>301</v>
      </c>
      <c r="E53" s="159"/>
      <c r="F53" s="159"/>
      <c r="G53" s="125">
        <f>H53+I53</f>
        <v>0</v>
      </c>
      <c r="H53" s="125"/>
      <c r="I53" s="125"/>
      <c r="J53" s="125"/>
      <c r="K53" s="89">
        <f t="shared" si="1"/>
        <v>0</v>
      </c>
    </row>
    <row r="54" spans="1:11" s="7" customFormat="1" hidden="1" x14ac:dyDescent="0.25">
      <c r="A54" s="150" t="s">
        <v>322</v>
      </c>
      <c r="B54" s="161">
        <v>9770</v>
      </c>
      <c r="C54" s="162" t="s">
        <v>57</v>
      </c>
      <c r="D54" s="152" t="s">
        <v>313</v>
      </c>
      <c r="E54" s="159"/>
      <c r="F54" s="159"/>
      <c r="G54" s="125">
        <f>H54+I54</f>
        <v>0</v>
      </c>
      <c r="H54" s="125"/>
      <c r="I54" s="125"/>
      <c r="J54" s="125"/>
      <c r="K54" s="89">
        <f t="shared" si="1"/>
        <v>0</v>
      </c>
    </row>
    <row r="55" spans="1:11" x14ac:dyDescent="0.25">
      <c r="A55" s="121"/>
      <c r="B55" s="121"/>
      <c r="C55" s="163"/>
      <c r="D55" s="164" t="s">
        <v>247</v>
      </c>
      <c r="E55" s="134"/>
      <c r="F55" s="165"/>
      <c r="G55" s="119">
        <f>G11+G15+G38+G49</f>
        <v>4622654</v>
      </c>
      <c r="H55" s="119">
        <f>H11+H15+H38+H49</f>
        <v>3772151</v>
      </c>
      <c r="I55" s="119">
        <f>I11+I15+I38+I49</f>
        <v>850503</v>
      </c>
      <c r="J55" s="119">
        <f>J11+J15+J38+J49</f>
        <v>850503</v>
      </c>
      <c r="K55" s="89">
        <f t="shared" si="1"/>
        <v>10095811</v>
      </c>
    </row>
    <row r="57" spans="1:11" x14ac:dyDescent="0.25">
      <c r="B57" s="166" t="s">
        <v>487</v>
      </c>
      <c r="C57" s="167"/>
      <c r="D57" s="167"/>
      <c r="E57" s="167"/>
      <c r="F57" s="167"/>
      <c r="G57" s="167"/>
      <c r="H57" s="166" t="s">
        <v>488</v>
      </c>
    </row>
    <row r="58" spans="1:11" x14ac:dyDescent="0.25">
      <c r="B58" s="167"/>
      <c r="C58" s="167"/>
      <c r="D58" s="167"/>
      <c r="E58" s="167"/>
      <c r="F58" s="167"/>
      <c r="G58" s="167"/>
      <c r="H58" s="167"/>
    </row>
    <row r="59" spans="1:11" x14ac:dyDescent="0.25">
      <c r="B59" s="166" t="s">
        <v>248</v>
      </c>
      <c r="C59" s="167"/>
      <c r="D59" s="167"/>
      <c r="E59" s="167"/>
      <c r="F59" s="167"/>
      <c r="G59" s="167"/>
      <c r="H59" s="166" t="s">
        <v>249</v>
      </c>
    </row>
    <row r="62" spans="1:11" x14ac:dyDescent="0.25">
      <c r="G62" s="89"/>
      <c r="H62" s="89"/>
      <c r="I62" s="89"/>
      <c r="J62" s="89"/>
    </row>
  </sheetData>
  <autoFilter ref="A5:K55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>
      <customFilters>
        <customFilter operator="notEqual" val="0"/>
      </customFilters>
    </filterColumn>
  </autoFilter>
  <mergeCells count="25">
    <mergeCell ref="E40:E43"/>
    <mergeCell ref="F40:F43"/>
    <mergeCell ref="H2:J2"/>
    <mergeCell ref="E25:E31"/>
    <mergeCell ref="F25:F31"/>
    <mergeCell ref="E32:E33"/>
    <mergeCell ref="F32:F33"/>
    <mergeCell ref="E34:E37"/>
    <mergeCell ref="F34:F37"/>
    <mergeCell ref="E17:E19"/>
    <mergeCell ref="F17:F19"/>
    <mergeCell ref="E20:E21"/>
    <mergeCell ref="F20:F21"/>
    <mergeCell ref="E22:E23"/>
    <mergeCell ref="F22:F23"/>
    <mergeCell ref="A5:J5"/>
    <mergeCell ref="F8:F9"/>
    <mergeCell ref="G8:G9"/>
    <mergeCell ref="H8:H9"/>
    <mergeCell ref="I8:J8"/>
    <mergeCell ref="A8:A9"/>
    <mergeCell ref="B8:B9"/>
    <mergeCell ref="C8:C9"/>
    <mergeCell ref="D8:D9"/>
    <mergeCell ref="E8:E9"/>
  </mergeCells>
  <pageMargins left="0.35433070866141736" right="0.35433070866141736" top="0.39370078740157483" bottom="0.39370078740157483" header="0" footer="0"/>
  <pageSetup paperSize="9" scale="52" orientation="landscape" r:id="rId1"/>
  <headerFooter alignWithMargins="0"/>
  <rowBreaks count="1" manualBreakCount="1">
    <brk id="3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9</vt:i4>
      </vt:variant>
    </vt:vector>
  </HeadingPairs>
  <TitlesOfParts>
    <vt:vector size="15" baseType="lpstr">
      <vt:lpstr>дод 1</vt:lpstr>
      <vt:lpstr>дод 2</vt:lpstr>
      <vt:lpstr>дод3</vt:lpstr>
      <vt:lpstr> додаток 4</vt:lpstr>
      <vt:lpstr>дод 5</vt:lpstr>
      <vt:lpstr>дод 6</vt:lpstr>
      <vt:lpstr>'дод 1'!Заголовки_для_печати</vt:lpstr>
      <vt:lpstr>'дод 5'!Заголовки_для_печати</vt:lpstr>
      <vt:lpstr>'дод 6'!Заголовки_для_печати</vt:lpstr>
      <vt:lpstr>дод3!Заголовки_для_печати</vt:lpstr>
      <vt:lpstr>'дод 1'!Область_печати</vt:lpstr>
      <vt:lpstr>'дод 2'!Область_печати</vt:lpstr>
      <vt:lpstr>'дод 5'!Область_печати</vt:lpstr>
      <vt:lpstr>'дод 6'!Область_печати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Админ</cp:lastModifiedBy>
  <cp:lastPrinted>2022-02-02T10:15:07Z</cp:lastPrinted>
  <dcterms:created xsi:type="dcterms:W3CDTF">2020-12-23T13:35:01Z</dcterms:created>
  <dcterms:modified xsi:type="dcterms:W3CDTF">2022-02-04T06:58:28Z</dcterms:modified>
</cp:coreProperties>
</file>