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7 сесія\Рішення\Рішення з голосу\03 Рш зм до бюджету\"/>
    </mc:Choice>
  </mc:AlternateContent>
  <bookViews>
    <workbookView xWindow="0" yWindow="0" windowWidth="23040" windowHeight="9195"/>
  </bookViews>
  <sheets>
    <sheet name="дод 1" sheetId="7" r:id="rId1"/>
    <sheet name="дод 2" sheetId="1" r:id="rId2"/>
    <sheet name="дод 3 " sheetId="8" r:id="rId3"/>
    <sheet name="дод 4" sheetId="4" r:id="rId4"/>
    <sheet name="дод.5" sheetId="3" r:id="rId5"/>
  </sheets>
  <definedNames>
    <definedName name="_xlnm._FilterDatabase" localSheetId="1" hidden="1">'дод 2'!$A$5:$Q$84</definedName>
    <definedName name="_xlnm._FilterDatabase" localSheetId="4" hidden="1">дод.5!$A$8:$WVJ$55</definedName>
    <definedName name="_xlnm.Print_Titles" localSheetId="1">'дод 2'!$8:$12</definedName>
    <definedName name="_xlnm.Print_Area" localSheetId="1">'дод 2'!$A$1:$P$88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J83" i="1"/>
  <c r="J17" i="1"/>
  <c r="J18" i="1"/>
  <c r="E17" i="1"/>
  <c r="P17" i="1" s="1"/>
  <c r="Q17" i="1" s="1"/>
  <c r="G27" i="3" l="1"/>
  <c r="I10" i="4"/>
  <c r="G80" i="1" l="1"/>
  <c r="H80" i="1"/>
  <c r="I80" i="1"/>
  <c r="F80" i="1"/>
  <c r="E83" i="1"/>
  <c r="H54" i="3"/>
  <c r="H53" i="3" s="1"/>
  <c r="I54" i="3"/>
  <c r="I53" i="3" s="1"/>
  <c r="J54" i="3"/>
  <c r="J53" i="3" s="1"/>
  <c r="I44" i="3"/>
  <c r="J44" i="3"/>
  <c r="H44" i="3"/>
  <c r="G45" i="3"/>
  <c r="G29" i="3"/>
  <c r="G51" i="3"/>
  <c r="G55" i="3"/>
  <c r="I10" i="3"/>
  <c r="J10" i="3"/>
  <c r="H10" i="3"/>
  <c r="D47" i="8"/>
  <c r="D46" i="8" s="1"/>
  <c r="D53" i="8" s="1"/>
  <c r="D54" i="8" s="1"/>
  <c r="D38" i="8"/>
  <c r="D37" i="8" s="1"/>
  <c r="E14" i="7"/>
  <c r="E13" i="7" s="1"/>
  <c r="E17" i="7" s="1"/>
  <c r="F14" i="7"/>
  <c r="F13" i="7" s="1"/>
  <c r="F17" i="7" s="1"/>
  <c r="F22" i="7"/>
  <c r="E22" i="7"/>
  <c r="D22" i="7"/>
  <c r="F21" i="7"/>
  <c r="F20" i="7" s="1"/>
  <c r="F19" i="7" s="1"/>
  <c r="F23" i="7" s="1"/>
  <c r="E21" i="7"/>
  <c r="D21" i="7"/>
  <c r="C16" i="7"/>
  <c r="C15" i="7"/>
  <c r="D14" i="7"/>
  <c r="D13" i="7" s="1"/>
  <c r="D17" i="7" s="1"/>
  <c r="E20" i="7" l="1"/>
  <c r="E19" i="7" s="1"/>
  <c r="E23" i="7" s="1"/>
  <c r="C22" i="7"/>
  <c r="G54" i="3"/>
  <c r="P83" i="1"/>
  <c r="Q83" i="1" s="1"/>
  <c r="C14" i="7"/>
  <c r="D20" i="7"/>
  <c r="D19" i="7" s="1"/>
  <c r="C20" i="7"/>
  <c r="C13" i="7"/>
  <c r="C17" i="7" s="1"/>
  <c r="C21" i="7"/>
  <c r="J15" i="1"/>
  <c r="O24" i="1"/>
  <c r="N24" i="1"/>
  <c r="M24" i="1"/>
  <c r="L24" i="1"/>
  <c r="K24" i="1"/>
  <c r="J70" i="1"/>
  <c r="O69" i="1"/>
  <c r="N69" i="1"/>
  <c r="M69" i="1"/>
  <c r="L69" i="1"/>
  <c r="K69" i="1"/>
  <c r="G69" i="1"/>
  <c r="H69" i="1"/>
  <c r="I69" i="1"/>
  <c r="F69" i="1"/>
  <c r="J82" i="1"/>
  <c r="J81" i="1"/>
  <c r="J78" i="1"/>
  <c r="J77" i="1"/>
  <c r="J76" i="1"/>
  <c r="J75" i="1"/>
  <c r="J74" i="1"/>
  <c r="J73" i="1"/>
  <c r="J72" i="1"/>
  <c r="J71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16" i="1"/>
  <c r="J19" i="1"/>
  <c r="J20" i="1"/>
  <c r="J21" i="1"/>
  <c r="J22" i="1"/>
  <c r="G53" i="3" l="1"/>
  <c r="P82" i="1"/>
  <c r="Q82" i="1" s="1"/>
  <c r="D23" i="7"/>
  <c r="C19" i="7"/>
  <c r="C23" i="7" s="1"/>
  <c r="J69" i="1"/>
  <c r="J24" i="1"/>
  <c r="G10" i="4"/>
  <c r="E37" i="1"/>
  <c r="F14" i="1"/>
  <c r="F24" i="1"/>
  <c r="L14" i="1"/>
  <c r="M14" i="1"/>
  <c r="N14" i="1"/>
  <c r="O14" i="1"/>
  <c r="K14" i="1"/>
  <c r="J14" i="1" s="1"/>
  <c r="G14" i="1"/>
  <c r="H14" i="1"/>
  <c r="I14" i="1"/>
  <c r="P37" i="1" l="1"/>
  <c r="Q37" i="1"/>
  <c r="G19" i="4"/>
  <c r="I19" i="4" l="1"/>
  <c r="I9" i="4"/>
  <c r="G9" i="4"/>
  <c r="G50" i="3" l="1"/>
  <c r="G13" i="3"/>
  <c r="G49" i="3"/>
  <c r="G48" i="3"/>
  <c r="G47" i="3"/>
  <c r="G46" i="3"/>
  <c r="I43" i="3"/>
  <c r="J43" i="3"/>
  <c r="H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8" i="3"/>
  <c r="G26" i="3"/>
  <c r="G25" i="3"/>
  <c r="G24" i="3"/>
  <c r="G23" i="3"/>
  <c r="G22" i="3"/>
  <c r="G21" i="3"/>
  <c r="G20" i="3"/>
  <c r="J19" i="3"/>
  <c r="J18" i="3" s="1"/>
  <c r="I19" i="3"/>
  <c r="H19" i="3"/>
  <c r="I18" i="3"/>
  <c r="G52" i="3"/>
  <c r="G17" i="3"/>
  <c r="G16" i="3"/>
  <c r="G15" i="3"/>
  <c r="G14" i="3"/>
  <c r="G11" i="3"/>
  <c r="J9" i="3"/>
  <c r="I9" i="3"/>
  <c r="I57" i="3" s="1"/>
  <c r="J57" i="3" l="1"/>
  <c r="G43" i="3"/>
  <c r="G44" i="3"/>
  <c r="G10" i="3"/>
  <c r="G19" i="3"/>
  <c r="H9" i="3"/>
  <c r="H18" i="3"/>
  <c r="G18" i="3" s="1"/>
  <c r="G9" i="3"/>
  <c r="O23" i="1"/>
  <c r="N23" i="1"/>
  <c r="M23" i="1"/>
  <c r="L23" i="1"/>
  <c r="K23" i="1"/>
  <c r="E15" i="1"/>
  <c r="E72" i="1"/>
  <c r="E73" i="1"/>
  <c r="E18" i="1"/>
  <c r="E74" i="1"/>
  <c r="E75" i="1"/>
  <c r="E76" i="1"/>
  <c r="E26" i="1"/>
  <c r="E27" i="1"/>
  <c r="E28" i="1"/>
  <c r="E29" i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16" i="1"/>
  <c r="E71" i="1"/>
  <c r="E19" i="1"/>
  <c r="E77" i="1"/>
  <c r="E20" i="1"/>
  <c r="E21" i="1"/>
  <c r="E22" i="1"/>
  <c r="E78" i="1"/>
  <c r="O80" i="1"/>
  <c r="O79" i="1" s="1"/>
  <c r="N80" i="1"/>
  <c r="N79" i="1" s="1"/>
  <c r="M80" i="1"/>
  <c r="M79" i="1" s="1"/>
  <c r="L80" i="1"/>
  <c r="L79" i="1" s="1"/>
  <c r="K80" i="1"/>
  <c r="G79" i="1"/>
  <c r="H79" i="1"/>
  <c r="I79" i="1"/>
  <c r="F79" i="1"/>
  <c r="E81" i="1"/>
  <c r="E70" i="1"/>
  <c r="O68" i="1"/>
  <c r="L68" i="1"/>
  <c r="M68" i="1"/>
  <c r="N68" i="1"/>
  <c r="K68" i="1"/>
  <c r="G68" i="1"/>
  <c r="H68" i="1"/>
  <c r="I68" i="1"/>
  <c r="E25" i="1"/>
  <c r="G24" i="1"/>
  <c r="G23" i="1" s="1"/>
  <c r="H24" i="1"/>
  <c r="H23" i="1" s="1"/>
  <c r="H13" i="1" s="1"/>
  <c r="I24" i="1"/>
  <c r="I23" i="1" s="1"/>
  <c r="O13" i="1"/>
  <c r="N13" i="1"/>
  <c r="L13" i="1"/>
  <c r="G13" i="1"/>
  <c r="I13" i="1"/>
  <c r="P25" i="1" l="1"/>
  <c r="Q25" i="1"/>
  <c r="E80" i="1"/>
  <c r="P78" i="1"/>
  <c r="Q78" i="1" s="1"/>
  <c r="P21" i="1"/>
  <c r="Q21" i="1" s="1"/>
  <c r="P77" i="1"/>
  <c r="Q77" i="1" s="1"/>
  <c r="P71" i="1"/>
  <c r="Q71" i="1" s="1"/>
  <c r="P67" i="1"/>
  <c r="Q67" i="1" s="1"/>
  <c r="P65" i="1"/>
  <c r="Q65" i="1" s="1"/>
  <c r="P63" i="1"/>
  <c r="Q63" i="1" s="1"/>
  <c r="P61" i="1"/>
  <c r="Q61" i="1" s="1"/>
  <c r="P59" i="1"/>
  <c r="Q59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9" i="1"/>
  <c r="Q39" i="1" s="1"/>
  <c r="P36" i="1"/>
  <c r="Q36" i="1" s="1"/>
  <c r="P34" i="1"/>
  <c r="Q34" i="1" s="1"/>
  <c r="P32" i="1"/>
  <c r="Q32" i="1" s="1"/>
  <c r="P30" i="1"/>
  <c r="Q30" i="1" s="1"/>
  <c r="P28" i="1"/>
  <c r="Q28" i="1" s="1"/>
  <c r="P26" i="1"/>
  <c r="Q26" i="1" s="1"/>
  <c r="P75" i="1"/>
  <c r="Q75" i="1" s="1"/>
  <c r="P18" i="1"/>
  <c r="Q18" i="1" s="1"/>
  <c r="P72" i="1"/>
  <c r="Q72" i="1"/>
  <c r="P70" i="1"/>
  <c r="Q70" i="1"/>
  <c r="P22" i="1"/>
  <c r="Q22" i="1"/>
  <c r="P20" i="1"/>
  <c r="Q20" i="1"/>
  <c r="P19" i="1"/>
  <c r="Q19" i="1" s="1"/>
  <c r="P16" i="1"/>
  <c r="Q16" i="1" s="1"/>
  <c r="P66" i="1"/>
  <c r="Q66" i="1" s="1"/>
  <c r="P64" i="1"/>
  <c r="Q64" i="1" s="1"/>
  <c r="P62" i="1"/>
  <c r="Q62" i="1" s="1"/>
  <c r="P60" i="1"/>
  <c r="Q60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40" i="1"/>
  <c r="Q40" i="1" s="1"/>
  <c r="P38" i="1"/>
  <c r="Q38" i="1" s="1"/>
  <c r="P35" i="1"/>
  <c r="Q35" i="1" s="1"/>
  <c r="P33" i="1"/>
  <c r="Q33" i="1" s="1"/>
  <c r="P31" i="1"/>
  <c r="Q31" i="1" s="1"/>
  <c r="P29" i="1"/>
  <c r="Q29" i="1" s="1"/>
  <c r="P27" i="1"/>
  <c r="Q27" i="1" s="1"/>
  <c r="P76" i="1"/>
  <c r="Q76" i="1" s="1"/>
  <c r="P74" i="1"/>
  <c r="Q74" i="1" s="1"/>
  <c r="P73" i="1"/>
  <c r="Q73" i="1" s="1"/>
  <c r="G57" i="3"/>
  <c r="H57" i="3"/>
  <c r="J23" i="1"/>
  <c r="H84" i="1"/>
  <c r="J68" i="1"/>
  <c r="O84" i="1"/>
  <c r="E79" i="1"/>
  <c r="P81" i="1"/>
  <c r="Q81" i="1" s="1"/>
  <c r="I84" i="1"/>
  <c r="G84" i="1"/>
  <c r="N84" i="1"/>
  <c r="L84" i="1"/>
  <c r="K79" i="1"/>
  <c r="J79" i="1" s="1"/>
  <c r="J80" i="1"/>
  <c r="K13" i="1"/>
  <c r="J13" i="1" s="1"/>
  <c r="M13" i="1"/>
  <c r="M84" i="1" s="1"/>
  <c r="E24" i="1"/>
  <c r="E69" i="1"/>
  <c r="F23" i="1"/>
  <c r="P15" i="1"/>
  <c r="Q15" i="1" s="1"/>
  <c r="F68" i="1"/>
  <c r="P24" i="1" l="1"/>
  <c r="Q24" i="1" s="1"/>
  <c r="P69" i="1"/>
  <c r="Q69" i="1"/>
  <c r="P79" i="1"/>
  <c r="Q79" i="1" s="1"/>
  <c r="P80" i="1"/>
  <c r="Q80" i="1" s="1"/>
  <c r="K84" i="1"/>
  <c r="J84" i="1" s="1"/>
  <c r="E68" i="1"/>
  <c r="E23" i="1"/>
  <c r="P23" i="1" l="1"/>
  <c r="Q23" i="1" s="1"/>
  <c r="P68" i="1"/>
  <c r="Q68" i="1" s="1"/>
  <c r="F13" i="1"/>
  <c r="F84" i="1" s="1"/>
  <c r="E14" i="1"/>
  <c r="P14" i="1" l="1"/>
  <c r="Q14" i="1"/>
  <c r="E13" i="1"/>
  <c r="P13" i="1" l="1"/>
  <c r="Q13" i="1" s="1"/>
  <c r="E84" i="1"/>
  <c r="P84" i="1"/>
  <c r="Q84" i="1" l="1"/>
</calcChain>
</file>

<file path=xl/sharedStrings.xml><?xml version="1.0" encoding="utf-8"?>
<sst xmlns="http://schemas.openxmlformats.org/spreadsheetml/2006/main" count="661" uniqueCount="371">
  <si>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</si>
  <si>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</si>
  <si>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</si>
  <si>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</si>
  <si>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</si>
  <si>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</si>
  <si>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</si>
  <si>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</si>
  <si>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</si>
  <si>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</si>
  <si>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</si>
  <si>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</si>
  <si>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</si>
  <si>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</si>
  <si>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</si>
  <si>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</si>
  <si>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</si>
  <si>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</si>
  <si>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</si>
  <si>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</si>
  <si>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</si>
  <si>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</si>
  <si>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</si>
  <si>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</si>
  <si>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</si>
  <si>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</si>
  <si>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</si>
  <si>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</si>
  <si>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</si>
  <si>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</si>
  <si>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</si>
  <si>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</si>
  <si>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</si>
  <si>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</si>
  <si>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</si>
  <si>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</si>
  <si>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</si>
  <si>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</si>
  <si>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</si>
  <si>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</si>
  <si>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</si>
  <si>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</si>
  <si>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</si>
  <si>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</si>
  <si>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</si>
  <si>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</si>
  <si>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</si>
  <si>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</si>
  <si>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</si>
  <si>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</si>
  <si>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</si>
  <si>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</si>
  <si>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</si>
  <si>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</si>
  <si>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</si>
  <si>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</si>
  <si>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</si>
  <si>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</si>
  <si>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</si>
  <si>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</si>
  <si>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</si>
  <si>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</si>
  <si>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</si>
  <si>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</si>
  <si>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</si>
  <si>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</si>
  <si>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</si>
  <si>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</si>
  <si>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</si>
  <si>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</si>
  <si>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</si>
  <si>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</si>
  <si>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</si>
  <si>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</si>
  <si>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</si>
  <si>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</si>
  <si>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</si>
  <si>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</si>
  <si>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</si>
  <si>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</si>
  <si>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</si>
  <si>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</si>
  <si>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</si>
  <si>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</si>
  <si>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</si>
  <si>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</si>
  <si>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</si>
  <si>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</si>
  <si>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</si>
  <si>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</si>
  <si>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</si>
  <si>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</si>
  <si>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</si>
  <si>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</si>
  <si>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</si>
  <si>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</si>
  <si>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</si>
  <si>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</si>
  <si>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</si>
  <si>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</si>
  <si>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</si>
  <si>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</si>
  <si>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</si>
  <si>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</si>
  <si>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</si>
  <si>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</si>
  <si>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</si>
  <si>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</si>
  <si>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</si>
  <si>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</si>
  <si>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</si>
  <si>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</si>
  <si>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</si>
  <si>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</si>
  <si>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</si>
  <si>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</si>
  <si>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</si>
  <si>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</si>
  <si>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</si>
  <si>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</si>
  <si>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</si>
  <si>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</si>
  <si>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</si>
  <si>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</si>
  <si>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</si>
  <si>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</si>
  <si>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</si>
  <si>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</si>
  <si>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</si>
  <si>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</si>
  <si>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</si>
  <si>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</si>
  <si>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</si>
  <si>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</si>
  <si>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</si>
  <si>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</si>
  <si>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</si>
  <si>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</si>
  <si>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</si>
  <si>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</si>
  <si>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</si>
  <si>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</si>
  <si>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</si>
  <si>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</si>
  <si>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</si>
  <si>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</si>
  <si>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</si>
  <si>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</si>
  <si>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</si>
  <si>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</si>
  <si>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</si>
  <si>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</si>
  <si>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</si>
  <si>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</si>
  <si>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</si>
  <si>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</si>
  <si>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</si>
  <si>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</si>
  <si>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</si>
  <si>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</si>
  <si>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</si>
  <si>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</si>
  <si>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</si>
  <si>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</si>
  <si>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</si>
  <si>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</si>
  <si>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</si>
  <si>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</si>
  <si>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</si>
  <si>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</si>
  <si>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</si>
  <si>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</si>
  <si>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</si>
  <si>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</si>
  <si>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</si>
  <si>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</si>
  <si>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</si>
  <si>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</si>
  <si>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</si>
  <si>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</si>
  <si>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</si>
  <si>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</si>
  <si>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</si>
  <si>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</si>
  <si>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</si>
  <si>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</si>
  <si>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</si>
  <si>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</si>
  <si>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</si>
  <si>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</si>
  <si>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</si>
  <si>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</si>
  <si>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</si>
  <si>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</si>
  <si>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</si>
  <si>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</si>
  <si>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</si>
  <si>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</si>
  <si>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</si>
  <si>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</si>
  <si>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</si>
  <si>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</si>
  <si>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</si>
  <si>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</si>
  <si>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</si>
  <si>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</si>
  <si>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</si>
  <si>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</si>
  <si>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</si>
  <si>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</si>
  <si>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</si>
  <si>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</si>
  <si>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</si>
  <si>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</si>
  <si>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</si>
  <si>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</si>
  <si>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</si>
  <si>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</si>
  <si>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</si>
  <si>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</si>
  <si>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</si>
  <si>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</si>
  <si>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</si>
  <si>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</si>
  <si>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</si>
  <si>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</si>
  <si>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</si>
  <si>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</si>
  <si>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</si>
  <si>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</si>
  <si>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</si>
  <si>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</si>
  <si>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</si>
  <si>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</si>
  <si>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</si>
  <si>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</si>
  <si>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</si>
  <si>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</si>
  <si>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</si>
  <si>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</si>
  <si>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</si>
  <si>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</si>
  <si>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</si>
  <si>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</si>
  <si>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</si>
  <si>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</si>
  <si>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</si>
  <si>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</si>
  <si>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</si>
  <si>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</si>
  <si>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</si>
  <si>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</si>
  <si>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</si>
  <si>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</si>
  <si>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</si>
  <si>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</si>
  <si>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</si>
  <si>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1171</t>
  </si>
  <si>
    <t>Капітальний ремонт "Утеплення фасаду корпусу №1 (літ. Ж.З.) Новотроїцької загальноосвітньої школи І-ІІІ ст. №1 за адресою: вул. Соборна, 100 смт Новотроїцьке Херсонська область"</t>
  </si>
  <si>
    <t>Рішення сесії селищної ради від 23.12.2020р. №61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</si>
  <si>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</si>
  <si>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</si>
  <si>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№69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</si>
  <si>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</si>
  <si>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</si>
  <si>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№71</t>
  </si>
  <si>
    <t>Рішення сесії селищної ради від 23.12.2020р. №67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</si>
  <si>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</si>
  <si>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</si>
  <si>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</si>
  <si>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</si>
  <si>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</si>
  <si>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</si>
  <si>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</si>
  <si>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</si>
  <si>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</si>
  <si>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2020 -2021рік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</si>
  <si>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</si>
  <si>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</si>
  <si>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</si>
  <si>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</si>
  <si>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</si>
  <si>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</si>
  <si>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</si>
  <si>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</si>
  <si>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</si>
  <si>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</si>
  <si>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</si>
  <si>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</si>
  <si>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</si>
  <si>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</si>
  <si>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</si>
  <si>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</si>
  <si>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</si>
  <si>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</si>
  <si>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 xml:space="preserve">Виготовлення та експертиза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</si>
  <si>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</si>
  <si>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</si>
  <si>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</si>
  <si>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</si>
  <si>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</si>
  <si>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</si>
  <si>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</si>
  <si>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</si>
  <si>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</si>
  <si>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</si>
  <si>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</si>
  <si>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</si>
  <si>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№73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</si>
  <si>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</si>
  <si>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</si>
  <si>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</si>
  <si>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</si>
  <si>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</si>
  <si>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</si>
  <si>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</si>
  <si>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</si>
  <si>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</si>
  <si>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</si>
  <si>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</si>
  <si>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</si>
  <si>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</si>
  <si>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</si>
  <si>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</si>
  <si>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</si>
  <si>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</si>
  <si>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</si>
  <si>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</si>
  <si>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</si>
  <si>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</si>
  <si>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</si>
  <si>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</si>
  <si>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</si>
  <si>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</si>
  <si>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</si>
  <si>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</si>
  <si>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</si>
  <si>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Зміни до додатку 5 "Міжбюджетні трансферти на 2021 рік" рішення ІІІ сесії селищної ради VIII скликання від 23 грудня 2020 року №73</t>
  </si>
  <si>
    <t>Субвенція з місцевого бюджету державному бюджету на виконання програм соціально-економічного розвитку регіону</t>
  </si>
  <si>
    <t>Територіальне управління Служби судової охорони у Херсонській області</t>
  </si>
  <si>
    <t>Управління Служби безпеки України в Херсонській області</t>
  </si>
  <si>
    <t>І. Трансферти із загального фонду бюджету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</si>
  <si>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№73</t>
  </si>
  <si>
    <t>Зміни до додатку 6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№73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</si>
  <si>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</si>
  <si>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</si>
  <si>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</si>
  <si>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</si>
  <si>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</si>
  <si>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</si>
  <si>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</si>
  <si>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</si>
  <si>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0617322</t>
  </si>
  <si>
    <t>7322</t>
  </si>
  <si>
    <t xml:space="preserve">Будівництво медичних  установ та закладів </t>
  </si>
  <si>
    <t>Капітальний ремонт ганку та пандусу Олександрівсьеої амбулаторії ЗПСМ за адресою: Херсонська обл, с Олександрівка, вул Центральна, 31</t>
  </si>
  <si>
    <t>Капітальний ремонт ганку та пандусу Сивашіської амбулаторії ЗПСМ за адресою: Херсонська обл, с Сивашівка, вул Поштова, 64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</si>
  <si>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</si>
  <si>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</si>
  <si>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</si>
  <si>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7 ДПРЧ ГУ ДСНС України  в Херсонській області (для 18 ДПРЧ  Новотроїцького ГУ  ДСНС  України у Херсонській області)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</si>
  <si>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</si>
  <si>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</si>
  <si>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</si>
  <si>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</si>
  <si>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</si>
  <si>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 xml:space="preserve">до рішення  сесії селищної ради </t>
  </si>
  <si>
    <t>від 12.03.2021 р. № 251</t>
  </si>
  <si>
    <t>Додаток 3
до рішення сесії селищної ради  
від 12.03.2021 р. № 251</t>
  </si>
  <si>
    <t xml:space="preserve">Додаток 4
до рішення  сесії селищної ради 
від 12.03.2021 р. № 251
</t>
  </si>
  <si>
    <t xml:space="preserve">Додаток 5
до рішення сесії селищної ради 
від 12.03.2021 р. № 251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</si>
</sst>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i/>
      <sz val="10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4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4" fillId="0" borderId="0" xfId="1" applyNumberFormat="1" applyFont="1" applyFill="1" applyAlignment="1" applyProtection="1">
      <alignment horizontal="left" vertical="center" wrapText="1"/>
    </xf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5" fillId="0" borderId="0" xfId="2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20" fillId="0" borderId="0" xfId="2" applyFont="1" applyBorder="1" applyAlignment="1">
      <alignment horizontal="center"/>
    </xf>
    <xf numFmtId="0" fontId="5" fillId="0" borderId="1" xfId="2" applyBorder="1" applyAlignment="1">
      <alignment horizontal="center"/>
    </xf>
    <xf numFmtId="0" fontId="5" fillId="0" borderId="1" xfId="2" applyBorder="1" applyAlignment="1">
      <alignment horizontal="right"/>
    </xf>
    <xf numFmtId="0" fontId="23" fillId="0" borderId="2" xfId="2" applyFont="1" applyBorder="1" applyAlignment="1">
      <alignment horizontal="center" wrapText="1"/>
    </xf>
    <xf numFmtId="0" fontId="23" fillId="0" borderId="2" xfId="2" applyFont="1" applyBorder="1" applyAlignment="1">
      <alignment horizontal="center"/>
    </xf>
    <xf numFmtId="0" fontId="24" fillId="0" borderId="2" xfId="2" applyFont="1" applyBorder="1" applyAlignment="1">
      <alignment horizontal="center"/>
    </xf>
    <xf numFmtId="1" fontId="5" fillId="0" borderId="2" xfId="2" applyNumberFormat="1" applyBorder="1"/>
    <xf numFmtId="4" fontId="5" fillId="0" borderId="2" xfId="2" applyNumberFormat="1" applyBorder="1"/>
    <xf numFmtId="4" fontId="25" fillId="0" borderId="2" xfId="2" applyNumberFormat="1" applyFont="1" applyBorder="1"/>
    <xf numFmtId="4" fontId="5" fillId="0" borderId="10" xfId="2" applyNumberFormat="1" applyFont="1" applyBorder="1" applyAlignment="1"/>
    <xf numFmtId="4" fontId="5" fillId="0" borderId="2" xfId="2" applyNumberFormat="1" applyFont="1" applyBorder="1"/>
    <xf numFmtId="2" fontId="5" fillId="0" borderId="2" xfId="2" applyNumberFormat="1" applyBorder="1" applyAlignment="1">
      <alignment horizontal="center"/>
    </xf>
    <xf numFmtId="2" fontId="20" fillId="0" borderId="2" xfId="2" applyNumberFormat="1" applyFont="1" applyBorder="1"/>
    <xf numFmtId="2" fontId="5" fillId="0" borderId="2" xfId="2" applyNumberFormat="1" applyBorder="1"/>
    <xf numFmtId="0" fontId="5" fillId="0" borderId="2" xfId="2" applyBorder="1" applyAlignment="1">
      <alignment horizontal="center"/>
    </xf>
    <xf numFmtId="0" fontId="20" fillId="0" borderId="2" xfId="2" applyFont="1" applyBorder="1"/>
    <xf numFmtId="0" fontId="5" fillId="0" borderId="2" xfId="2" applyBorder="1"/>
    <xf numFmtId="0" fontId="20" fillId="0" borderId="2" xfId="2" applyFont="1" applyBorder="1" applyAlignment="1">
      <alignment horizontal="center"/>
    </xf>
    <xf numFmtId="0" fontId="20" fillId="0" borderId="2" xfId="2" applyFont="1" applyBorder="1" applyAlignment="1">
      <alignment horizontal="left" wrapText="1"/>
    </xf>
    <xf numFmtId="0" fontId="20" fillId="0" borderId="2" xfId="2" applyFont="1" applyBorder="1" applyAlignment="1">
      <alignment horizontal="left"/>
    </xf>
    <xf numFmtId="0" fontId="5" fillId="0" borderId="2" xfId="2" applyFont="1" applyBorder="1" applyAlignment="1">
      <alignment horizontal="left" wrapText="1"/>
    </xf>
    <xf numFmtId="4" fontId="20" fillId="0" borderId="2" xfId="2" applyNumberFormat="1" applyFont="1" applyBorder="1" applyAlignment="1">
      <alignment horizontal="center"/>
    </xf>
    <xf numFmtId="4" fontId="5" fillId="0" borderId="2" xfId="2" applyNumberFormat="1" applyBorder="1" applyAlignment="1">
      <alignment horizontal="center"/>
    </xf>
    <xf numFmtId="4" fontId="5" fillId="0" borderId="2" xfId="2" applyNumberFormat="1" applyFont="1" applyBorder="1" applyAlignment="1">
      <alignment horizontal="center"/>
    </xf>
    <xf numFmtId="0" fontId="26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7" fillId="0" borderId="2" xfId="0" quotePrefix="1" applyFont="1" applyBorder="1" applyAlignment="1">
      <alignment horizontal="center" vertical="center" wrapText="1"/>
    </xf>
    <xf numFmtId="49" fontId="27" fillId="0" borderId="2" xfId="0" quotePrefix="1" applyNumberFormat="1" applyFont="1" applyBorder="1" applyAlignment="1">
      <alignment horizontal="center" vertical="center" wrapText="1"/>
    </xf>
    <xf numFmtId="4" fontId="27" fillId="0" borderId="2" xfId="0" quotePrefix="1" applyNumberFormat="1" applyFont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left" wrapText="1"/>
    </xf>
    <xf numFmtId="0" fontId="3" fillId="0" borderId="2" xfId="2" applyFont="1" applyBorder="1" applyAlignment="1">
      <alignment horizontal="left"/>
    </xf>
    <xf numFmtId="0" fontId="10" fillId="0" borderId="2" xfId="1" applyFont="1" applyFill="1" applyBorder="1" applyAlignment="1">
      <alignment horizontal="left" vertical="center" wrapText="1"/>
    </xf>
    <xf numFmtId="4" fontId="27" fillId="0" borderId="2" xfId="0" quotePrefix="1" applyNumberFormat="1" applyFont="1" applyBorder="1" applyAlignment="1">
      <alignment horizontal="center" vertical="center" wrapText="1"/>
    </xf>
    <xf numFmtId="0" fontId="27" fillId="0" borderId="2" xfId="0" quotePrefix="1" applyFont="1" applyFill="1" applyBorder="1" applyAlignment="1">
      <alignment horizontal="center" vertical="center" wrapText="1"/>
    </xf>
    <xf numFmtId="0" fontId="28" fillId="0" borderId="2" xfId="0" quotePrefix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2" xfId="0" quotePrefix="1" applyNumberFormat="1" applyFont="1" applyBorder="1" applyAlignment="1">
      <alignment vertical="center" wrapText="1"/>
    </xf>
    <xf numFmtId="0" fontId="28" fillId="0" borderId="2" xfId="0" quotePrefix="1" applyFont="1" applyBorder="1" applyAlignment="1">
      <alignment horizontal="center" vertical="center" wrapText="1"/>
    </xf>
    <xf numFmtId="0" fontId="29" fillId="0" borderId="0" xfId="0" quotePrefix="1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5" fillId="0" borderId="8" xfId="2" applyNumberFormat="1" applyBorder="1" applyAlignment="1">
      <alignment wrapText="1"/>
    </xf>
    <xf numFmtId="2" fontId="5" fillId="0" borderId="10" xfId="2" applyNumberFormat="1" applyBorder="1" applyAlignment="1">
      <alignment wrapText="1"/>
    </xf>
    <xf numFmtId="0" fontId="20" fillId="0" borderId="0" xfId="2" applyFont="1" applyAlignment="1">
      <alignment horizontal="center" wrapText="1"/>
    </xf>
    <xf numFmtId="0" fontId="20" fillId="0" borderId="0" xfId="2" applyFont="1" applyBorder="1" applyAlignment="1">
      <alignment horizontal="center"/>
    </xf>
    <xf numFmtId="0" fontId="23" fillId="0" borderId="8" xfId="2" applyFont="1" applyBorder="1" applyAlignment="1">
      <alignment horizontal="center" wrapText="1"/>
    </xf>
    <xf numFmtId="0" fontId="23" fillId="0" borderId="10" xfId="2" applyFont="1" applyBorder="1" applyAlignment="1">
      <alignment horizontal="center" wrapText="1"/>
    </xf>
    <xf numFmtId="0" fontId="24" fillId="0" borderId="8" xfId="2" applyFont="1" applyBorder="1" applyAlignment="1">
      <alignment horizontal="center"/>
    </xf>
    <xf numFmtId="0" fontId="24" fillId="0" borderId="10" xfId="2" applyFont="1" applyBorder="1" applyAlignment="1">
      <alignment horizontal="center"/>
    </xf>
    <xf numFmtId="0" fontId="20" fillId="0" borderId="8" xfId="2" applyFont="1" applyBorder="1" applyAlignment="1">
      <alignment horizontal="center"/>
    </xf>
    <xf numFmtId="0" fontId="20" fillId="0" borderId="9" xfId="2" applyFont="1" applyBorder="1" applyAlignment="1">
      <alignment horizontal="center"/>
    </xf>
    <xf numFmtId="0" fontId="20" fillId="0" borderId="10" xfId="2" applyFont="1" applyBorder="1" applyAlignment="1">
      <alignment horizontal="center"/>
    </xf>
    <xf numFmtId="1" fontId="25" fillId="0" borderId="8" xfId="2" applyNumberFormat="1" applyFont="1" applyBorder="1" applyAlignment="1">
      <alignment horizontal="left" wrapText="1"/>
    </xf>
    <xf numFmtId="1" fontId="25" fillId="0" borderId="9" xfId="2" applyNumberFormat="1" applyFont="1" applyBorder="1" applyAlignment="1">
      <alignment horizontal="left" wrapText="1"/>
    </xf>
    <xf numFmtId="1" fontId="25" fillId="0" borderId="10" xfId="2" applyNumberFormat="1" applyFont="1" applyBorder="1" applyAlignment="1">
      <alignment horizontal="left" wrapText="1"/>
    </xf>
    <xf numFmtId="1" fontId="25" fillId="0" borderId="8" xfId="2" applyNumberFormat="1" applyFont="1" applyBorder="1" applyAlignment="1">
      <alignment horizontal="left"/>
    </xf>
    <xf numFmtId="1" fontId="25" fillId="0" borderId="9" xfId="2" applyNumberFormat="1" applyFont="1" applyBorder="1" applyAlignment="1">
      <alignment horizontal="left"/>
    </xf>
    <xf numFmtId="0" fontId="20" fillId="0" borderId="0" xfId="2" applyFont="1" applyAlignment="1">
      <alignment horizontal="center"/>
    </xf>
    <xf numFmtId="0" fontId="20" fillId="0" borderId="2" xfId="2" applyFont="1" applyBorder="1" applyAlignment="1">
      <alignment horizontal="center"/>
    </xf>
    <xf numFmtId="2" fontId="20" fillId="0" borderId="8" xfId="2" applyNumberFormat="1" applyFont="1" applyBorder="1" applyAlignment="1">
      <alignment horizontal="center"/>
    </xf>
    <xf numFmtId="2" fontId="20" fillId="0" borderId="9" xfId="2" applyNumberFormat="1" applyFont="1" applyBorder="1" applyAlignment="1">
      <alignment horizontal="center"/>
    </xf>
    <xf numFmtId="2" fontId="20" fillId="0" borderId="10" xfId="2" applyNumberFormat="1" applyFont="1" applyBorder="1" applyAlignment="1">
      <alignment horizontal="center"/>
    </xf>
    <xf numFmtId="2" fontId="20" fillId="0" borderId="8" xfId="2" applyNumberFormat="1" applyFont="1" applyBorder="1"/>
    <xf numFmtId="2" fontId="20" fillId="0" borderId="10" xfId="2" applyNumberFormat="1" applyFont="1" applyBorder="1"/>
    <xf numFmtId="2" fontId="5" fillId="0" borderId="8" xfId="2" applyNumberFormat="1" applyBorder="1"/>
    <xf numFmtId="2" fontId="5" fillId="0" borderId="10" xfId="2" applyNumberFormat="1" applyBorder="1"/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7" xfId="2" quotePrefix="1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2" fontId="3" fillId="0" borderId="3" xfId="2" quotePrefix="1" applyNumberFormat="1" applyFont="1" applyFill="1" applyBorder="1" applyAlignment="1">
      <alignment horizontal="center" vertical="center" wrapText="1"/>
    </xf>
    <xf numFmtId="2" fontId="3" fillId="0" borderId="7" xfId="2" quotePrefix="1" applyNumberFormat="1" applyFont="1" applyFill="1" applyBorder="1" applyAlignment="1">
      <alignment horizontal="center" vertical="center" wrapText="1"/>
    </xf>
    <xf numFmtId="2" fontId="3" fillId="0" borderId="6" xfId="2" quotePrefix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3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activeCell="D6" sqref="D6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279</v>
      </c>
    </row>
    <row r="2" spans="1:6" x14ac:dyDescent="0.2">
      <c r="D2" s="21" t="s">
        <v>366</v>
      </c>
    </row>
    <row r="3" spans="1:6" x14ac:dyDescent="0.2">
      <c r="D3" s="21" t="s">
        <v>367</v>
      </c>
    </row>
    <row r="5" spans="1:6" ht="25.5" customHeight="1" x14ac:dyDescent="0.2">
      <c r="A5" s="157" t="s">
        <v>307</v>
      </c>
      <c r="B5" s="158"/>
      <c r="C5" s="158"/>
      <c r="D5" s="158"/>
      <c r="E5" s="158"/>
      <c r="F5" s="158"/>
    </row>
    <row r="6" spans="1:6" ht="15.75" customHeight="1" x14ac:dyDescent="0.2">
      <c r="B6" s="153" t="s">
        <v>277</v>
      </c>
      <c r="C6" s="103"/>
      <c r="D6" s="103"/>
      <c r="E6" s="103"/>
      <c r="F6" s="103"/>
    </row>
    <row r="7" spans="1:6" x14ac:dyDescent="0.2">
      <c r="B7" s="20" t="s">
        <v>217</v>
      </c>
      <c r="F7" s="1" t="s">
        <v>280</v>
      </c>
    </row>
    <row r="8" spans="1:6" x14ac:dyDescent="0.2">
      <c r="A8" s="159" t="s">
        <v>281</v>
      </c>
      <c r="B8" s="159" t="s">
        <v>297</v>
      </c>
      <c r="C8" s="160" t="s">
        <v>229</v>
      </c>
      <c r="D8" s="159" t="s">
        <v>5</v>
      </c>
      <c r="E8" s="159" t="s">
        <v>12</v>
      </c>
      <c r="F8" s="159"/>
    </row>
    <row r="9" spans="1:6" x14ac:dyDescent="0.2">
      <c r="A9" s="159"/>
      <c r="B9" s="159"/>
      <c r="C9" s="159"/>
      <c r="D9" s="159"/>
      <c r="E9" s="159" t="s">
        <v>6</v>
      </c>
      <c r="F9" s="159" t="s">
        <v>13</v>
      </c>
    </row>
    <row r="10" spans="1:6" x14ac:dyDescent="0.2">
      <c r="A10" s="159"/>
      <c r="B10" s="159"/>
      <c r="C10" s="159"/>
      <c r="D10" s="159"/>
      <c r="E10" s="159"/>
      <c r="F10" s="159"/>
    </row>
    <row r="11" spans="1:6" x14ac:dyDescent="0.2">
      <c r="A11" s="104">
        <v>1</v>
      </c>
      <c r="B11" s="104">
        <v>2</v>
      </c>
      <c r="C11" s="105">
        <v>3</v>
      </c>
      <c r="D11" s="104">
        <v>4</v>
      </c>
      <c r="E11" s="104">
        <v>5</v>
      </c>
      <c r="F11" s="104">
        <v>6</v>
      </c>
    </row>
    <row r="12" spans="1:6" ht="21" customHeight="1" x14ac:dyDescent="0.2">
      <c r="A12" s="154" t="s">
        <v>298</v>
      </c>
      <c r="B12" s="155"/>
      <c r="C12" s="155"/>
      <c r="D12" s="155"/>
      <c r="E12" s="155"/>
      <c r="F12" s="156"/>
    </row>
    <row r="13" spans="1:6" x14ac:dyDescent="0.2">
      <c r="A13" s="86">
        <v>200000</v>
      </c>
      <c r="B13" s="87" t="s">
        <v>299</v>
      </c>
      <c r="C13" s="88">
        <f>D13+E13</f>
        <v>269000</v>
      </c>
      <c r="D13" s="89">
        <f>D14</f>
        <v>75000</v>
      </c>
      <c r="E13" s="89">
        <f t="shared" ref="E13:F13" si="0">E14</f>
        <v>194000</v>
      </c>
      <c r="F13" s="89">
        <f t="shared" si="0"/>
        <v>194000</v>
      </c>
    </row>
    <row r="14" spans="1:6" ht="25.5" x14ac:dyDescent="0.2">
      <c r="A14" s="86">
        <v>208000</v>
      </c>
      <c r="B14" s="87" t="s">
        <v>300</v>
      </c>
      <c r="C14" s="88">
        <f>D14+E14</f>
        <v>269000</v>
      </c>
      <c r="D14" s="89">
        <f>D15+D16</f>
        <v>75000</v>
      </c>
      <c r="E14" s="89">
        <f t="shared" ref="E14:F14" si="1">E15+E16</f>
        <v>194000</v>
      </c>
      <c r="F14" s="89">
        <f t="shared" si="1"/>
        <v>194000</v>
      </c>
    </row>
    <row r="15" spans="1:6" x14ac:dyDescent="0.2">
      <c r="A15" s="90">
        <v>208100</v>
      </c>
      <c r="B15" s="91" t="s">
        <v>301</v>
      </c>
      <c r="C15" s="92">
        <f>D15+E15</f>
        <v>269000</v>
      </c>
      <c r="D15" s="93">
        <v>75000</v>
      </c>
      <c r="E15" s="93">
        <v>194000</v>
      </c>
      <c r="F15" s="93">
        <v>194000</v>
      </c>
    </row>
    <row r="16" spans="1:6" ht="38.25" hidden="1" x14ac:dyDescent="0.2">
      <c r="A16" s="90">
        <v>208400</v>
      </c>
      <c r="B16" s="91" t="s">
        <v>302</v>
      </c>
      <c r="C16" s="92">
        <f>D16+E16</f>
        <v>0</v>
      </c>
      <c r="D16" s="93"/>
      <c r="E16" s="93"/>
      <c r="F16" s="93"/>
    </row>
    <row r="17" spans="1:9" x14ac:dyDescent="0.2">
      <c r="A17" s="95" t="s">
        <v>213</v>
      </c>
      <c r="B17" s="94" t="s">
        <v>303</v>
      </c>
      <c r="C17" s="88">
        <f>C13</f>
        <v>269000</v>
      </c>
      <c r="D17" s="88">
        <f t="shared" ref="D17:F17" si="2">D13</f>
        <v>75000</v>
      </c>
      <c r="E17" s="88">
        <f t="shared" si="2"/>
        <v>194000</v>
      </c>
      <c r="F17" s="88">
        <f t="shared" si="2"/>
        <v>194000</v>
      </c>
    </row>
    <row r="18" spans="1:9" ht="21" customHeight="1" x14ac:dyDescent="0.2">
      <c r="A18" s="154" t="s">
        <v>304</v>
      </c>
      <c r="B18" s="155"/>
      <c r="C18" s="155"/>
      <c r="D18" s="155"/>
      <c r="E18" s="155"/>
      <c r="F18" s="156"/>
    </row>
    <row r="19" spans="1:9" x14ac:dyDescent="0.2">
      <c r="A19" s="86">
        <v>600000</v>
      </c>
      <c r="B19" s="87" t="s">
        <v>305</v>
      </c>
      <c r="C19" s="88">
        <f>D19+E19</f>
        <v>269000</v>
      </c>
      <c r="D19" s="89">
        <f>D20</f>
        <v>75000</v>
      </c>
      <c r="E19" s="89">
        <f t="shared" ref="E19:F19" si="3">E20</f>
        <v>194000</v>
      </c>
      <c r="F19" s="89">
        <f t="shared" si="3"/>
        <v>194000</v>
      </c>
    </row>
    <row r="20" spans="1:9" x14ac:dyDescent="0.2">
      <c r="A20" s="86">
        <v>602000</v>
      </c>
      <c r="B20" s="87" t="s">
        <v>306</v>
      </c>
      <c r="C20" s="88">
        <f>D20+E20</f>
        <v>269000</v>
      </c>
      <c r="D20" s="89">
        <f>D21+D22</f>
        <v>75000</v>
      </c>
      <c r="E20" s="89">
        <f t="shared" ref="E20:F20" si="4">E21+E22</f>
        <v>194000</v>
      </c>
      <c r="F20" s="89">
        <f t="shared" si="4"/>
        <v>194000</v>
      </c>
    </row>
    <row r="21" spans="1:9" x14ac:dyDescent="0.2">
      <c r="A21" s="90">
        <v>602100</v>
      </c>
      <c r="B21" s="91" t="s">
        <v>301</v>
      </c>
      <c r="C21" s="92">
        <f>D21+E21</f>
        <v>269000</v>
      </c>
      <c r="D21" s="93">
        <f>D15</f>
        <v>75000</v>
      </c>
      <c r="E21" s="93">
        <f t="shared" ref="E21:F22" si="5">E15</f>
        <v>194000</v>
      </c>
      <c r="F21" s="93">
        <f t="shared" si="5"/>
        <v>194000</v>
      </c>
    </row>
    <row r="22" spans="1:9" ht="38.25" hidden="1" x14ac:dyDescent="0.2">
      <c r="A22" s="90">
        <v>602400</v>
      </c>
      <c r="B22" s="91" t="s">
        <v>302</v>
      </c>
      <c r="C22" s="92">
        <f>D22+E22</f>
        <v>0</v>
      </c>
      <c r="D22" s="93">
        <f>D16</f>
        <v>0</v>
      </c>
      <c r="E22" s="93">
        <f t="shared" si="5"/>
        <v>0</v>
      </c>
      <c r="F22" s="93">
        <f t="shared" si="5"/>
        <v>0</v>
      </c>
    </row>
    <row r="23" spans="1:9" x14ac:dyDescent="0.2">
      <c r="A23" s="95" t="s">
        <v>213</v>
      </c>
      <c r="B23" s="94" t="s">
        <v>303</v>
      </c>
      <c r="C23" s="88">
        <f>C19</f>
        <v>269000</v>
      </c>
      <c r="D23" s="88">
        <f t="shared" ref="D23:F23" si="6">D19</f>
        <v>75000</v>
      </c>
      <c r="E23" s="88">
        <f t="shared" si="6"/>
        <v>194000</v>
      </c>
      <c r="F23" s="88">
        <f t="shared" si="6"/>
        <v>194000</v>
      </c>
    </row>
    <row r="25" spans="1:9" x14ac:dyDescent="0.2">
      <c r="B25" s="2" t="s">
        <v>284</v>
      </c>
      <c r="E25" s="2" t="s">
        <v>285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88"/>
  <sheetViews>
    <sheetView view="pageBreakPreview" zoomScale="75" zoomScaleNormal="100" zoomScaleSheetLayoutView="75" workbookViewId="0">
      <selection activeCell="M3" sqref="M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296</v>
      </c>
    </row>
    <row r="2" spans="1:17" x14ac:dyDescent="0.2">
      <c r="M2" s="21" t="s">
        <v>366</v>
      </c>
    </row>
    <row r="3" spans="1:17" x14ac:dyDescent="0.2">
      <c r="M3" s="21" t="s">
        <v>367</v>
      </c>
    </row>
    <row r="4" spans="1:17" s="21" customFormat="1" x14ac:dyDescent="0.2"/>
    <row r="5" spans="1:17" x14ac:dyDescent="0.2">
      <c r="A5" s="162" t="s">
        <v>308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7" s="21" customFormat="1" x14ac:dyDescent="0.2">
      <c r="A6" s="161">
        <v>21547000000</v>
      </c>
      <c r="B6" s="16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7" x14ac:dyDescent="0.2">
      <c r="A7" s="20" t="s">
        <v>217</v>
      </c>
      <c r="C7" s="29"/>
      <c r="P7" s="1" t="s">
        <v>0</v>
      </c>
    </row>
    <row r="8" spans="1:17" x14ac:dyDescent="0.2">
      <c r="A8" s="163" t="s">
        <v>1</v>
      </c>
      <c r="B8" s="163" t="s">
        <v>2</v>
      </c>
      <c r="C8" s="163" t="s">
        <v>3</v>
      </c>
      <c r="D8" s="159" t="s">
        <v>4</v>
      </c>
      <c r="E8" s="159" t="s">
        <v>5</v>
      </c>
      <c r="F8" s="159"/>
      <c r="G8" s="159"/>
      <c r="H8" s="159"/>
      <c r="I8" s="159"/>
      <c r="J8" s="159" t="s">
        <v>12</v>
      </c>
      <c r="K8" s="159"/>
      <c r="L8" s="159"/>
      <c r="M8" s="159"/>
      <c r="N8" s="159"/>
      <c r="O8" s="159"/>
      <c r="P8" s="160" t="s">
        <v>14</v>
      </c>
    </row>
    <row r="9" spans="1:17" x14ac:dyDescent="0.2">
      <c r="A9" s="159"/>
      <c r="B9" s="159"/>
      <c r="C9" s="159"/>
      <c r="D9" s="159"/>
      <c r="E9" s="160" t="s">
        <v>6</v>
      </c>
      <c r="F9" s="159" t="s">
        <v>7</v>
      </c>
      <c r="G9" s="159" t="s">
        <v>8</v>
      </c>
      <c r="H9" s="159"/>
      <c r="I9" s="159" t="s">
        <v>11</v>
      </c>
      <c r="J9" s="160" t="s">
        <v>6</v>
      </c>
      <c r="K9" s="159" t="s">
        <v>13</v>
      </c>
      <c r="L9" s="159" t="s">
        <v>7</v>
      </c>
      <c r="M9" s="159" t="s">
        <v>8</v>
      </c>
      <c r="N9" s="159"/>
      <c r="O9" s="159" t="s">
        <v>11</v>
      </c>
      <c r="P9" s="159"/>
    </row>
    <row r="10" spans="1:17" x14ac:dyDescent="0.2">
      <c r="A10" s="159"/>
      <c r="B10" s="159"/>
      <c r="C10" s="159"/>
      <c r="D10" s="159"/>
      <c r="E10" s="159"/>
      <c r="F10" s="159"/>
      <c r="G10" s="159" t="s">
        <v>9</v>
      </c>
      <c r="H10" s="159" t="s">
        <v>10</v>
      </c>
      <c r="I10" s="159"/>
      <c r="J10" s="159"/>
      <c r="K10" s="159"/>
      <c r="L10" s="159"/>
      <c r="M10" s="159" t="s">
        <v>9</v>
      </c>
      <c r="N10" s="159" t="s">
        <v>10</v>
      </c>
      <c r="O10" s="159"/>
      <c r="P10" s="159"/>
    </row>
    <row r="11" spans="1:17" ht="44.25" customHeight="1" x14ac:dyDescent="0.2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218800</v>
      </c>
      <c r="F13" s="10">
        <f>F14</f>
        <v>121800</v>
      </c>
      <c r="G13" s="10">
        <f t="shared" ref="G13:I13" si="1">G14</f>
        <v>0</v>
      </c>
      <c r="H13" s="10">
        <f t="shared" si="1"/>
        <v>0</v>
      </c>
      <c r="I13" s="10">
        <f t="shared" si="1"/>
        <v>97000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218800</v>
      </c>
      <c r="Q13" s="22">
        <f>SUM(E13:P13)</f>
        <v>656400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218800</v>
      </c>
      <c r="F14" s="10">
        <f>SUM(F15:F22)</f>
        <v>121800</v>
      </c>
      <c r="G14" s="10">
        <f t="shared" ref="G14:K14" si="7">SUM(G15:G22)</f>
        <v>0</v>
      </c>
      <c r="H14" s="10">
        <f t="shared" si="7"/>
        <v>0</v>
      </c>
      <c r="I14" s="10">
        <f t="shared" si="7"/>
        <v>97000</v>
      </c>
      <c r="J14" s="9">
        <f>K14+L14</f>
        <v>0</v>
      </c>
      <c r="K14" s="10">
        <f t="shared" si="7"/>
        <v>0</v>
      </c>
      <c r="L14" s="10">
        <f t="shared" ref="L14" si="8">SUM(L15:L22)</f>
        <v>0</v>
      </c>
      <c r="M14" s="10">
        <f t="shared" ref="M14" si="9">SUM(M15:M22)</f>
        <v>0</v>
      </c>
      <c r="N14" s="10">
        <f t="shared" ref="N14" si="10">SUM(N15:N22)</f>
        <v>0</v>
      </c>
      <c r="O14" s="10">
        <f t="shared" ref="O14" si="11">SUM(O15:O22)</f>
        <v>0</v>
      </c>
      <c r="P14" s="9">
        <f t="shared" ref="P14:P67" si="12">E14+J14</f>
        <v>218800</v>
      </c>
      <c r="Q14" s="22">
        <f t="shared" ref="Q14:Q77" si="13">SUM(E14:P14)</f>
        <v>656400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20100</v>
      </c>
      <c r="F15" s="15">
        <v>20100</v>
      </c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20100</v>
      </c>
      <c r="Q15" s="22">
        <f t="shared" si="13"/>
        <v>60300</v>
      </c>
    </row>
    <row r="16" spans="1:17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4" si="14">F16+I16</f>
        <v>65000</v>
      </c>
      <c r="F16" s="15"/>
      <c r="G16" s="15"/>
      <c r="H16" s="15"/>
      <c r="I16" s="15">
        <v>65000</v>
      </c>
      <c r="J16" s="14">
        <f t="shared" ref="J16:J22" si="15">L16+O16</f>
        <v>0</v>
      </c>
      <c r="K16" s="15"/>
      <c r="L16" s="15"/>
      <c r="M16" s="15"/>
      <c r="N16" s="15"/>
      <c r="O16" s="15"/>
      <c r="P16" s="14">
        <f t="shared" si="12"/>
        <v>65000</v>
      </c>
      <c r="Q16" s="22">
        <f t="shared" si="13"/>
        <v>195000</v>
      </c>
    </row>
    <row r="17" spans="1:17" s="21" customFormat="1" ht="25.5" hidden="1" x14ac:dyDescent="0.2">
      <c r="A17" s="11" t="s">
        <v>358</v>
      </c>
      <c r="B17" s="11">
        <v>6017</v>
      </c>
      <c r="C17" s="138" t="s">
        <v>188</v>
      </c>
      <c r="D17" s="13" t="s">
        <v>359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x14ac:dyDescent="0.2">
      <c r="A18" s="100" t="s">
        <v>290</v>
      </c>
      <c r="B18" s="11" t="s">
        <v>195</v>
      </c>
      <c r="C18" s="12" t="s">
        <v>194</v>
      </c>
      <c r="D18" s="13" t="s">
        <v>196</v>
      </c>
      <c r="E18" s="14">
        <f>F18+I18</f>
        <v>133700</v>
      </c>
      <c r="F18" s="15">
        <v>101700</v>
      </c>
      <c r="G18" s="15"/>
      <c r="H18" s="15"/>
      <c r="I18" s="15">
        <v>32000</v>
      </c>
      <c r="J18" s="14">
        <f t="shared" si="15"/>
        <v>0</v>
      </c>
      <c r="K18" s="15"/>
      <c r="L18" s="15"/>
      <c r="M18" s="15"/>
      <c r="N18" s="15"/>
      <c r="O18" s="15"/>
      <c r="P18" s="14">
        <f t="shared" si="12"/>
        <v>133700</v>
      </c>
      <c r="Q18" s="22">
        <f t="shared" si="13"/>
        <v>401100</v>
      </c>
    </row>
    <row r="19" spans="1:17" hidden="1" x14ac:dyDescent="0.2">
      <c r="A19" s="11" t="s">
        <v>29</v>
      </c>
      <c r="B19" s="11" t="s">
        <v>31</v>
      </c>
      <c r="C19" s="12" t="s">
        <v>30</v>
      </c>
      <c r="D19" s="13" t="s">
        <v>32</v>
      </c>
      <c r="E19" s="14">
        <f t="shared" si="14"/>
        <v>0</v>
      </c>
      <c r="F19" s="15"/>
      <c r="G19" s="15"/>
      <c r="H19" s="15"/>
      <c r="I19" s="15"/>
      <c r="J19" s="14">
        <f t="shared" si="15"/>
        <v>0</v>
      </c>
      <c r="K19" s="15"/>
      <c r="L19" s="15"/>
      <c r="M19" s="15"/>
      <c r="N19" s="15"/>
      <c r="O19" s="15"/>
      <c r="P19" s="14">
        <f t="shared" si="12"/>
        <v>0</v>
      </c>
      <c r="Q19" s="22">
        <f t="shared" si="13"/>
        <v>0</v>
      </c>
    </row>
    <row r="20" spans="1:17" ht="25.5" hidden="1" x14ac:dyDescent="0.2">
      <c r="A20" s="11" t="s">
        <v>36</v>
      </c>
      <c r="B20" s="11" t="s">
        <v>38</v>
      </c>
      <c r="C20" s="12" t="s">
        <v>37</v>
      </c>
      <c r="D20" s="13" t="s">
        <v>39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hidden="1" x14ac:dyDescent="0.2">
      <c r="A21" s="11" t="s">
        <v>40</v>
      </c>
      <c r="B21" s="11" t="s">
        <v>41</v>
      </c>
      <c r="C21" s="12" t="s">
        <v>37</v>
      </c>
      <c r="D21" s="13" t="s">
        <v>42</v>
      </c>
      <c r="E21" s="14">
        <f t="shared" si="14"/>
        <v>0</v>
      </c>
      <c r="F21" s="15"/>
      <c r="G21" s="15"/>
      <c r="H21" s="15"/>
      <c r="I21" s="15"/>
      <c r="J21" s="14">
        <f t="shared" si="15"/>
        <v>0</v>
      </c>
      <c r="K21" s="15"/>
      <c r="L21" s="15"/>
      <c r="M21" s="15"/>
      <c r="N21" s="15"/>
      <c r="O21" s="15"/>
      <c r="P21" s="14">
        <f t="shared" si="12"/>
        <v>0</v>
      </c>
      <c r="Q21" s="22">
        <f t="shared" si="13"/>
        <v>0</v>
      </c>
    </row>
    <row r="22" spans="1:17" hidden="1" x14ac:dyDescent="0.2">
      <c r="A22" s="11" t="s">
        <v>43</v>
      </c>
      <c r="B22" s="11" t="s">
        <v>44</v>
      </c>
      <c r="C22" s="12" t="s">
        <v>37</v>
      </c>
      <c r="D22" s="13" t="s">
        <v>45</v>
      </c>
      <c r="E22" s="14">
        <f t="shared" si="14"/>
        <v>0</v>
      </c>
      <c r="F22" s="15"/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0</v>
      </c>
      <c r="Q22" s="22">
        <f t="shared" si="13"/>
        <v>0</v>
      </c>
    </row>
    <row r="23" spans="1:17" x14ac:dyDescent="0.2">
      <c r="A23" s="5" t="s">
        <v>46</v>
      </c>
      <c r="B23" s="6"/>
      <c r="C23" s="7"/>
      <c r="D23" s="8" t="s">
        <v>218</v>
      </c>
      <c r="E23" s="14">
        <f t="shared" si="14"/>
        <v>512000</v>
      </c>
      <c r="F23" s="10">
        <f>F24</f>
        <v>492000</v>
      </c>
      <c r="G23" s="10">
        <f t="shared" ref="G23:I23" si="16">G24</f>
        <v>0</v>
      </c>
      <c r="H23" s="10">
        <f t="shared" si="16"/>
        <v>0</v>
      </c>
      <c r="I23" s="10">
        <f t="shared" si="16"/>
        <v>20000</v>
      </c>
      <c r="J23" s="9">
        <f>K23+L23</f>
        <v>194000</v>
      </c>
      <c r="K23" s="10">
        <f t="shared" ref="K23:O23" si="17">K24</f>
        <v>194000</v>
      </c>
      <c r="L23" s="10">
        <f t="shared" si="17"/>
        <v>0</v>
      </c>
      <c r="M23" s="10">
        <f t="shared" si="17"/>
        <v>0</v>
      </c>
      <c r="N23" s="10">
        <f t="shared" si="17"/>
        <v>0</v>
      </c>
      <c r="O23" s="10">
        <f t="shared" si="17"/>
        <v>194000</v>
      </c>
      <c r="P23" s="9">
        <f t="shared" si="12"/>
        <v>706000</v>
      </c>
      <c r="Q23" s="22">
        <f t="shared" si="13"/>
        <v>2312000</v>
      </c>
    </row>
    <row r="24" spans="1:17" x14ac:dyDescent="0.2">
      <c r="A24" s="5" t="s">
        <v>47</v>
      </c>
      <c r="B24" s="6"/>
      <c r="C24" s="7"/>
      <c r="D24" s="8" t="s">
        <v>218</v>
      </c>
      <c r="E24" s="14">
        <f t="shared" si="14"/>
        <v>512000</v>
      </c>
      <c r="F24" s="10">
        <f>SUM(F25:F67)</f>
        <v>492000</v>
      </c>
      <c r="G24" s="10">
        <f t="shared" ref="G24:I24" si="18">SUM(G25:G67)</f>
        <v>0</v>
      </c>
      <c r="H24" s="10">
        <f t="shared" si="18"/>
        <v>0</v>
      </c>
      <c r="I24" s="10">
        <f t="shared" si="18"/>
        <v>20000</v>
      </c>
      <c r="J24" s="9">
        <f>K24+L24</f>
        <v>194000</v>
      </c>
      <c r="K24" s="10">
        <f t="shared" ref="K24:O24" si="19">SUM(K25:K67)</f>
        <v>194000</v>
      </c>
      <c r="L24" s="10">
        <f t="shared" si="19"/>
        <v>0</v>
      </c>
      <c r="M24" s="10">
        <f t="shared" si="19"/>
        <v>0</v>
      </c>
      <c r="N24" s="10">
        <f t="shared" si="19"/>
        <v>0</v>
      </c>
      <c r="O24" s="10">
        <f t="shared" si="19"/>
        <v>194000</v>
      </c>
      <c r="P24" s="9">
        <f t="shared" si="12"/>
        <v>706000</v>
      </c>
      <c r="Q24" s="22">
        <f t="shared" si="13"/>
        <v>2312000</v>
      </c>
    </row>
    <row r="25" spans="1:17" ht="25.5" hidden="1" x14ac:dyDescent="0.2">
      <c r="A25" s="11" t="s">
        <v>48</v>
      </c>
      <c r="B25" s="11" t="s">
        <v>49</v>
      </c>
      <c r="C25" s="12" t="s">
        <v>19</v>
      </c>
      <c r="D25" s="13" t="s">
        <v>219</v>
      </c>
      <c r="E25" s="14">
        <f t="shared" ref="E25:E68" si="20">F25+I25</f>
        <v>0</v>
      </c>
      <c r="F25" s="15"/>
      <c r="G25" s="15"/>
      <c r="H25" s="15"/>
      <c r="I25" s="15"/>
      <c r="J25" s="14">
        <f t="shared" ref="J25:J70" si="21">L25+O25</f>
        <v>0</v>
      </c>
      <c r="K25" s="15"/>
      <c r="L25" s="15"/>
      <c r="M25" s="15"/>
      <c r="N25" s="15"/>
      <c r="O25" s="15"/>
      <c r="P25" s="14">
        <f t="shared" si="12"/>
        <v>0</v>
      </c>
      <c r="Q25" s="22">
        <f t="shared" si="13"/>
        <v>0</v>
      </c>
    </row>
    <row r="26" spans="1:17" hidden="1" x14ac:dyDescent="0.2">
      <c r="A26" s="11" t="s">
        <v>50</v>
      </c>
      <c r="B26" s="11" t="s">
        <v>52</v>
      </c>
      <c r="C26" s="12" t="s">
        <v>51</v>
      </c>
      <c r="D26" s="13" t="s">
        <v>53</v>
      </c>
      <c r="E26" s="14">
        <f t="shared" si="20"/>
        <v>0</v>
      </c>
      <c r="F26" s="15"/>
      <c r="G26" s="15"/>
      <c r="H26" s="15"/>
      <c r="I26" s="15"/>
      <c r="J26" s="14">
        <f t="shared" si="21"/>
        <v>0</v>
      </c>
      <c r="K26" s="15"/>
      <c r="L26" s="15"/>
      <c r="M26" s="15"/>
      <c r="N26" s="15"/>
      <c r="O26" s="15"/>
      <c r="P26" s="14">
        <f t="shared" si="12"/>
        <v>0</v>
      </c>
      <c r="Q26" s="22">
        <f t="shared" si="13"/>
        <v>0</v>
      </c>
    </row>
    <row r="27" spans="1:17" ht="25.5" x14ac:dyDescent="0.2">
      <c r="A27" s="11" t="s">
        <v>54</v>
      </c>
      <c r="B27" s="11" t="s">
        <v>56</v>
      </c>
      <c r="C27" s="12" t="s">
        <v>55</v>
      </c>
      <c r="D27" s="13" t="s">
        <v>57</v>
      </c>
      <c r="E27" s="14">
        <f t="shared" si="20"/>
        <v>35000</v>
      </c>
      <c r="F27" s="15">
        <v>35000</v>
      </c>
      <c r="G27" s="15"/>
      <c r="H27" s="15"/>
      <c r="I27" s="15"/>
      <c r="J27" s="14">
        <f t="shared" si="21"/>
        <v>72500</v>
      </c>
      <c r="K27" s="15">
        <v>72500</v>
      </c>
      <c r="L27" s="15"/>
      <c r="M27" s="15"/>
      <c r="N27" s="15"/>
      <c r="O27" s="15">
        <v>72500</v>
      </c>
      <c r="P27" s="14">
        <f t="shared" si="12"/>
        <v>107500</v>
      </c>
      <c r="Q27" s="22">
        <f t="shared" si="13"/>
        <v>395000</v>
      </c>
    </row>
    <row r="28" spans="1:17" ht="25.5" hidden="1" x14ac:dyDescent="0.2">
      <c r="A28" s="11" t="s">
        <v>58</v>
      </c>
      <c r="B28" s="11" t="s">
        <v>59</v>
      </c>
      <c r="C28" s="12" t="s">
        <v>55</v>
      </c>
      <c r="D28" s="13" t="s">
        <v>57</v>
      </c>
      <c r="E28" s="14">
        <f t="shared" si="20"/>
        <v>0</v>
      </c>
      <c r="F28" s="15"/>
      <c r="G28" s="15"/>
      <c r="H28" s="15"/>
      <c r="I28" s="15"/>
      <c r="J28" s="14">
        <f t="shared" si="21"/>
        <v>0</v>
      </c>
      <c r="K28" s="15"/>
      <c r="L28" s="15"/>
      <c r="M28" s="15"/>
      <c r="N28" s="15"/>
      <c r="O28" s="15"/>
      <c r="P28" s="14">
        <f t="shared" si="12"/>
        <v>0</v>
      </c>
      <c r="Q28" s="22">
        <f t="shared" si="13"/>
        <v>0</v>
      </c>
    </row>
    <row r="29" spans="1:17" ht="25.5" hidden="1" x14ac:dyDescent="0.2">
      <c r="A29" s="11" t="s">
        <v>60</v>
      </c>
      <c r="B29" s="11" t="s">
        <v>62</v>
      </c>
      <c r="C29" s="12" t="s">
        <v>61</v>
      </c>
      <c r="D29" s="13" t="s">
        <v>63</v>
      </c>
      <c r="E29" s="14">
        <f t="shared" si="20"/>
        <v>0</v>
      </c>
      <c r="F29" s="15"/>
      <c r="G29" s="15"/>
      <c r="H29" s="15"/>
      <c r="I29" s="15"/>
      <c r="J29" s="14">
        <f t="shared" si="21"/>
        <v>0</v>
      </c>
      <c r="K29" s="15"/>
      <c r="L29" s="15"/>
      <c r="M29" s="15"/>
      <c r="N29" s="15"/>
      <c r="O29" s="15"/>
      <c r="P29" s="14">
        <f t="shared" si="12"/>
        <v>0</v>
      </c>
      <c r="Q29" s="22">
        <f t="shared" si="13"/>
        <v>0</v>
      </c>
    </row>
    <row r="30" spans="1:17" hidden="1" x14ac:dyDescent="0.2">
      <c r="A30" s="11" t="s">
        <v>64</v>
      </c>
      <c r="B30" s="11" t="s">
        <v>65</v>
      </c>
      <c r="C30" s="12" t="s">
        <v>61</v>
      </c>
      <c r="D30" s="13" t="s">
        <v>66</v>
      </c>
      <c r="E30" s="14">
        <f t="shared" si="20"/>
        <v>0</v>
      </c>
      <c r="F30" s="15"/>
      <c r="G30" s="15"/>
      <c r="H30" s="15"/>
      <c r="I30" s="15"/>
      <c r="J30" s="14">
        <f t="shared" si="21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x14ac:dyDescent="0.2">
      <c r="A31" s="11" t="s">
        <v>67</v>
      </c>
      <c r="B31" s="11" t="s">
        <v>69</v>
      </c>
      <c r="C31" s="12" t="s">
        <v>68</v>
      </c>
      <c r="D31" s="13" t="s">
        <v>70</v>
      </c>
      <c r="E31" s="14">
        <f t="shared" si="20"/>
        <v>20200</v>
      </c>
      <c r="F31" s="15">
        <v>20200</v>
      </c>
      <c r="G31" s="15"/>
      <c r="H31" s="15"/>
      <c r="I31" s="15"/>
      <c r="J31" s="14">
        <f t="shared" si="21"/>
        <v>0</v>
      </c>
      <c r="K31" s="15"/>
      <c r="L31" s="15"/>
      <c r="M31" s="15"/>
      <c r="N31" s="15"/>
      <c r="O31" s="15"/>
      <c r="P31" s="14">
        <f t="shared" si="12"/>
        <v>20200</v>
      </c>
      <c r="Q31" s="22">
        <f t="shared" si="13"/>
        <v>60600</v>
      </c>
    </row>
    <row r="32" spans="1:17" hidden="1" x14ac:dyDescent="0.2">
      <c r="A32" s="11" t="s">
        <v>71</v>
      </c>
      <c r="B32" s="11" t="s">
        <v>72</v>
      </c>
      <c r="C32" s="12" t="s">
        <v>68</v>
      </c>
      <c r="D32" s="13" t="s">
        <v>73</v>
      </c>
      <c r="E32" s="14">
        <f t="shared" si="20"/>
        <v>0</v>
      </c>
      <c r="F32" s="15"/>
      <c r="G32" s="15"/>
      <c r="H32" s="15"/>
      <c r="I32" s="15"/>
      <c r="J32" s="14">
        <f t="shared" si="21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ht="25.5" hidden="1" x14ac:dyDescent="0.2">
      <c r="A33" s="11" t="s">
        <v>74</v>
      </c>
      <c r="B33" s="11" t="s">
        <v>75</v>
      </c>
      <c r="C33" s="12" t="s">
        <v>68</v>
      </c>
      <c r="D33" s="13" t="s">
        <v>76</v>
      </c>
      <c r="E33" s="14">
        <f t="shared" si="20"/>
        <v>0</v>
      </c>
      <c r="F33" s="15"/>
      <c r="G33" s="15"/>
      <c r="H33" s="15"/>
      <c r="I33" s="15"/>
      <c r="J33" s="14">
        <f t="shared" si="21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t="25.5" hidden="1" x14ac:dyDescent="0.2">
      <c r="A34" s="11" t="s">
        <v>77</v>
      </c>
      <c r="B34" s="11" t="s">
        <v>78</v>
      </c>
      <c r="C34" s="12" t="s">
        <v>68</v>
      </c>
      <c r="D34" s="13" t="s">
        <v>79</v>
      </c>
      <c r="E34" s="14">
        <f t="shared" si="20"/>
        <v>0</v>
      </c>
      <c r="F34" s="15"/>
      <c r="G34" s="15"/>
      <c r="H34" s="15"/>
      <c r="I34" s="15"/>
      <c r="J34" s="14">
        <f t="shared" si="21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s="21" customFormat="1" ht="51" hidden="1" x14ac:dyDescent="0.2">
      <c r="A35" s="11" t="s">
        <v>223</v>
      </c>
      <c r="B35" s="11">
        <v>1171</v>
      </c>
      <c r="C35" s="12" t="s">
        <v>68</v>
      </c>
      <c r="D35" s="13" t="s">
        <v>224</v>
      </c>
      <c r="E35" s="14">
        <f t="shared" si="20"/>
        <v>0</v>
      </c>
      <c r="F35" s="15"/>
      <c r="G35" s="15"/>
      <c r="H35" s="15"/>
      <c r="I35" s="15"/>
      <c r="J35" s="14">
        <f t="shared" si="21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38.25" hidden="1" x14ac:dyDescent="0.2">
      <c r="A36" s="11" t="s">
        <v>80</v>
      </c>
      <c r="B36" s="11" t="s">
        <v>81</v>
      </c>
      <c r="C36" s="12" t="s">
        <v>68</v>
      </c>
      <c r="D36" s="13" t="s">
        <v>82</v>
      </c>
      <c r="E36" s="14">
        <f t="shared" si="20"/>
        <v>0</v>
      </c>
      <c r="F36" s="15"/>
      <c r="G36" s="15"/>
      <c r="H36" s="15"/>
      <c r="I36" s="15"/>
      <c r="J36" s="14">
        <f t="shared" si="21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s="21" customFormat="1" ht="51" hidden="1" x14ac:dyDescent="0.2">
      <c r="A37" s="11" t="s">
        <v>293</v>
      </c>
      <c r="B37" s="11">
        <v>1210</v>
      </c>
      <c r="C37" s="12" t="s">
        <v>68</v>
      </c>
      <c r="D37" s="13" t="s">
        <v>294</v>
      </c>
      <c r="E37" s="14">
        <f t="shared" si="20"/>
        <v>0</v>
      </c>
      <c r="F37" s="15"/>
      <c r="G37" s="15"/>
      <c r="H37" s="15"/>
      <c r="I37" s="15"/>
      <c r="J37" s="14">
        <f t="shared" si="21"/>
        <v>0</v>
      </c>
      <c r="K37" s="15"/>
      <c r="L37" s="15"/>
      <c r="M37" s="15"/>
      <c r="N37" s="15"/>
      <c r="O37" s="15"/>
      <c r="P37" s="14">
        <f t="shared" si="12"/>
        <v>0</v>
      </c>
      <c r="Q37" s="22">
        <f t="shared" si="13"/>
        <v>0</v>
      </c>
    </row>
    <row r="38" spans="1:17" x14ac:dyDescent="0.2">
      <c r="A38" s="11" t="s">
        <v>83</v>
      </c>
      <c r="B38" s="11" t="s">
        <v>85</v>
      </c>
      <c r="C38" s="12" t="s">
        <v>84</v>
      </c>
      <c r="D38" s="13" t="s">
        <v>86</v>
      </c>
      <c r="E38" s="14">
        <f t="shared" si="20"/>
        <v>236800</v>
      </c>
      <c r="F38" s="15">
        <v>236800</v>
      </c>
      <c r="G38" s="15"/>
      <c r="H38" s="15"/>
      <c r="I38" s="15"/>
      <c r="J38" s="14">
        <f t="shared" si="21"/>
        <v>0</v>
      </c>
      <c r="K38" s="15"/>
      <c r="L38" s="15"/>
      <c r="M38" s="15"/>
      <c r="N38" s="15"/>
      <c r="O38" s="15"/>
      <c r="P38" s="14">
        <f t="shared" si="12"/>
        <v>236800</v>
      </c>
      <c r="Q38" s="22">
        <f t="shared" si="13"/>
        <v>710400</v>
      </c>
    </row>
    <row r="39" spans="1:17" ht="25.5" hidden="1" x14ac:dyDescent="0.2">
      <c r="A39" s="11" t="s">
        <v>87</v>
      </c>
      <c r="B39" s="11" t="s">
        <v>89</v>
      </c>
      <c r="C39" s="12" t="s">
        <v>88</v>
      </c>
      <c r="D39" s="13" t="s">
        <v>90</v>
      </c>
      <c r="E39" s="14">
        <f t="shared" si="20"/>
        <v>0</v>
      </c>
      <c r="F39" s="15"/>
      <c r="G39" s="15"/>
      <c r="H39" s="15"/>
      <c r="I39" s="15"/>
      <c r="J39" s="14">
        <f t="shared" si="21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hidden="1" x14ac:dyDescent="0.2">
      <c r="A40" s="11" t="s">
        <v>91</v>
      </c>
      <c r="B40" s="11" t="s">
        <v>93</v>
      </c>
      <c r="C40" s="12" t="s">
        <v>92</v>
      </c>
      <c r="D40" s="13" t="s">
        <v>94</v>
      </c>
      <c r="E40" s="14">
        <f t="shared" si="20"/>
        <v>0</v>
      </c>
      <c r="F40" s="15"/>
      <c r="G40" s="15"/>
      <c r="H40" s="15"/>
      <c r="I40" s="15"/>
      <c r="J40" s="14">
        <f t="shared" si="21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ht="25.5" hidden="1" x14ac:dyDescent="0.2">
      <c r="A41" s="11" t="s">
        <v>95</v>
      </c>
      <c r="B41" s="11" t="s">
        <v>96</v>
      </c>
      <c r="C41" s="12" t="s">
        <v>92</v>
      </c>
      <c r="D41" s="13" t="s">
        <v>97</v>
      </c>
      <c r="E41" s="14">
        <f t="shared" si="20"/>
        <v>0</v>
      </c>
      <c r="F41" s="15"/>
      <c r="G41" s="15"/>
      <c r="H41" s="15"/>
      <c r="I41" s="15"/>
      <c r="J41" s="14">
        <f t="shared" si="21"/>
        <v>0</v>
      </c>
      <c r="K41" s="15"/>
      <c r="L41" s="15"/>
      <c r="M41" s="15"/>
      <c r="N41" s="15"/>
      <c r="O41" s="15"/>
      <c r="P41" s="14">
        <f t="shared" si="12"/>
        <v>0</v>
      </c>
      <c r="Q41" s="22">
        <f t="shared" si="13"/>
        <v>0</v>
      </c>
    </row>
    <row r="42" spans="1:17" ht="25.5" hidden="1" x14ac:dyDescent="0.2">
      <c r="A42" s="11" t="s">
        <v>98</v>
      </c>
      <c r="B42" s="11" t="s">
        <v>99</v>
      </c>
      <c r="C42" s="12" t="s">
        <v>92</v>
      </c>
      <c r="D42" s="13" t="s">
        <v>100</v>
      </c>
      <c r="E42" s="14">
        <f t="shared" si="20"/>
        <v>0</v>
      </c>
      <c r="F42" s="15"/>
      <c r="G42" s="15"/>
      <c r="H42" s="15"/>
      <c r="I42" s="15"/>
      <c r="J42" s="14">
        <f t="shared" si="21"/>
        <v>0</v>
      </c>
      <c r="K42" s="15"/>
      <c r="L42" s="15"/>
      <c r="M42" s="15"/>
      <c r="N42" s="15"/>
      <c r="O42" s="15"/>
      <c r="P42" s="14">
        <f t="shared" si="12"/>
        <v>0</v>
      </c>
      <c r="Q42" s="22">
        <f t="shared" si="13"/>
        <v>0</v>
      </c>
    </row>
    <row r="43" spans="1:17" hidden="1" x14ac:dyDescent="0.2">
      <c r="A43" s="11" t="s">
        <v>101</v>
      </c>
      <c r="B43" s="11" t="s">
        <v>102</v>
      </c>
      <c r="C43" s="12" t="s">
        <v>92</v>
      </c>
      <c r="D43" s="13" t="s">
        <v>103</v>
      </c>
      <c r="E43" s="14">
        <f t="shared" si="20"/>
        <v>0</v>
      </c>
      <c r="F43" s="15"/>
      <c r="G43" s="15"/>
      <c r="H43" s="15"/>
      <c r="I43" s="15"/>
      <c r="J43" s="14">
        <f t="shared" si="21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x14ac:dyDescent="0.2">
      <c r="A44" s="11" t="s">
        <v>104</v>
      </c>
      <c r="B44" s="11" t="s">
        <v>105</v>
      </c>
      <c r="C44" s="12" t="s">
        <v>92</v>
      </c>
      <c r="D44" s="13" t="s">
        <v>106</v>
      </c>
      <c r="E44" s="14">
        <f t="shared" si="20"/>
        <v>20000</v>
      </c>
      <c r="F44" s="15"/>
      <c r="G44" s="15"/>
      <c r="H44" s="15"/>
      <c r="I44" s="15">
        <v>20000</v>
      </c>
      <c r="J44" s="14">
        <f t="shared" si="21"/>
        <v>0</v>
      </c>
      <c r="K44" s="15"/>
      <c r="L44" s="15"/>
      <c r="M44" s="15"/>
      <c r="N44" s="15"/>
      <c r="O44" s="15"/>
      <c r="P44" s="14">
        <f t="shared" si="12"/>
        <v>20000</v>
      </c>
      <c r="Q44" s="22">
        <f t="shared" si="13"/>
        <v>60000</v>
      </c>
    </row>
    <row r="45" spans="1:17" ht="25.5" hidden="1" x14ac:dyDescent="0.2">
      <c r="A45" s="11" t="s">
        <v>107</v>
      </c>
      <c r="B45" s="11" t="s">
        <v>108</v>
      </c>
      <c r="C45" s="12" t="s">
        <v>62</v>
      </c>
      <c r="D45" s="13" t="s">
        <v>109</v>
      </c>
      <c r="E45" s="14">
        <f t="shared" si="20"/>
        <v>0</v>
      </c>
      <c r="F45" s="15"/>
      <c r="G45" s="15"/>
      <c r="H45" s="15"/>
      <c r="I45" s="15"/>
      <c r="J45" s="14">
        <f t="shared" si="21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t="25.5" hidden="1" x14ac:dyDescent="0.2">
      <c r="A46" s="11" t="s">
        <v>110</v>
      </c>
      <c r="B46" s="11" t="s">
        <v>111</v>
      </c>
      <c r="C46" s="12" t="s">
        <v>62</v>
      </c>
      <c r="D46" s="13" t="s">
        <v>112</v>
      </c>
      <c r="E46" s="14">
        <f t="shared" si="20"/>
        <v>0</v>
      </c>
      <c r="F46" s="15"/>
      <c r="G46" s="15"/>
      <c r="H46" s="15"/>
      <c r="I46" s="15"/>
      <c r="J46" s="14">
        <f t="shared" si="21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t="25.5" hidden="1" x14ac:dyDescent="0.2">
      <c r="A47" s="11" t="s">
        <v>113</v>
      </c>
      <c r="B47" s="11" t="s">
        <v>114</v>
      </c>
      <c r="C47" s="12" t="s">
        <v>62</v>
      </c>
      <c r="D47" s="13" t="s">
        <v>115</v>
      </c>
      <c r="E47" s="14">
        <f t="shared" si="20"/>
        <v>0</v>
      </c>
      <c r="F47" s="15"/>
      <c r="G47" s="15"/>
      <c r="H47" s="15"/>
      <c r="I47" s="15"/>
      <c r="J47" s="14">
        <f t="shared" si="21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116</v>
      </c>
      <c r="B48" s="11" t="s">
        <v>118</v>
      </c>
      <c r="C48" s="12" t="s">
        <v>117</v>
      </c>
      <c r="D48" s="13" t="s">
        <v>119</v>
      </c>
      <c r="E48" s="14">
        <f t="shared" si="20"/>
        <v>0</v>
      </c>
      <c r="F48" s="15"/>
      <c r="G48" s="15"/>
      <c r="H48" s="15"/>
      <c r="I48" s="15"/>
      <c r="J48" s="14">
        <f t="shared" si="21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38.25" hidden="1" x14ac:dyDescent="0.2">
      <c r="A49" s="11" t="s">
        <v>120</v>
      </c>
      <c r="B49" s="11" t="s">
        <v>122</v>
      </c>
      <c r="C49" s="12" t="s">
        <v>121</v>
      </c>
      <c r="D49" s="13" t="s">
        <v>123</v>
      </c>
      <c r="E49" s="14">
        <f t="shared" si="20"/>
        <v>0</v>
      </c>
      <c r="F49" s="15"/>
      <c r="G49" s="15"/>
      <c r="H49" s="15"/>
      <c r="I49" s="15"/>
      <c r="J49" s="14">
        <f t="shared" si="21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25.5" hidden="1" x14ac:dyDescent="0.2">
      <c r="A50" s="11" t="s">
        <v>124</v>
      </c>
      <c r="B50" s="11" t="s">
        <v>126</v>
      </c>
      <c r="C50" s="12" t="s">
        <v>125</v>
      </c>
      <c r="D50" s="13" t="s">
        <v>127</v>
      </c>
      <c r="E50" s="14">
        <f t="shared" si="20"/>
        <v>0</v>
      </c>
      <c r="F50" s="15"/>
      <c r="G50" s="15"/>
      <c r="H50" s="15"/>
      <c r="I50" s="15"/>
      <c r="J50" s="14">
        <f t="shared" si="21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idden="1" x14ac:dyDescent="0.2">
      <c r="A51" s="11" t="s">
        <v>128</v>
      </c>
      <c r="B51" s="11" t="s">
        <v>129</v>
      </c>
      <c r="C51" s="12" t="s">
        <v>125</v>
      </c>
      <c r="D51" s="13" t="s">
        <v>130</v>
      </c>
      <c r="E51" s="14">
        <f t="shared" si="20"/>
        <v>0</v>
      </c>
      <c r="F51" s="15"/>
      <c r="G51" s="15"/>
      <c r="H51" s="15"/>
      <c r="I51" s="15"/>
      <c r="J51" s="14">
        <f t="shared" si="21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51" hidden="1" x14ac:dyDescent="0.2">
      <c r="A52" s="11" t="s">
        <v>131</v>
      </c>
      <c r="B52" s="11" t="s">
        <v>132</v>
      </c>
      <c r="C52" s="12" t="s">
        <v>52</v>
      </c>
      <c r="D52" s="13" t="s">
        <v>133</v>
      </c>
      <c r="E52" s="14">
        <f t="shared" si="20"/>
        <v>0</v>
      </c>
      <c r="F52" s="15"/>
      <c r="G52" s="15"/>
      <c r="H52" s="15"/>
      <c r="I52" s="15"/>
      <c r="J52" s="14">
        <f t="shared" si="21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51" hidden="1" x14ac:dyDescent="0.2">
      <c r="A53" s="11" t="s">
        <v>134</v>
      </c>
      <c r="B53" s="11" t="s">
        <v>136</v>
      </c>
      <c r="C53" s="12" t="s">
        <v>135</v>
      </c>
      <c r="D53" s="13" t="s">
        <v>137</v>
      </c>
      <c r="E53" s="14">
        <f t="shared" si="20"/>
        <v>0</v>
      </c>
      <c r="F53" s="15"/>
      <c r="G53" s="15"/>
      <c r="H53" s="15"/>
      <c r="I53" s="15"/>
      <c r="J53" s="14">
        <f t="shared" si="21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idden="1" x14ac:dyDescent="0.2">
      <c r="A54" s="11" t="s">
        <v>138</v>
      </c>
      <c r="B54" s="11" t="s">
        <v>139</v>
      </c>
      <c r="C54" s="12" t="s">
        <v>117</v>
      </c>
      <c r="D54" s="13" t="s">
        <v>140</v>
      </c>
      <c r="E54" s="14">
        <f t="shared" si="20"/>
        <v>0</v>
      </c>
      <c r="F54" s="15"/>
      <c r="G54" s="15"/>
      <c r="H54" s="15"/>
      <c r="I54" s="15"/>
      <c r="J54" s="14">
        <f t="shared" si="21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t="38.25" hidden="1" x14ac:dyDescent="0.2">
      <c r="A55" s="11" t="s">
        <v>141</v>
      </c>
      <c r="B55" s="11" t="s">
        <v>142</v>
      </c>
      <c r="C55" s="12" t="s">
        <v>117</v>
      </c>
      <c r="D55" s="13" t="s">
        <v>143</v>
      </c>
      <c r="E55" s="14">
        <f t="shared" si="20"/>
        <v>0</v>
      </c>
      <c r="F55" s="15"/>
      <c r="G55" s="15"/>
      <c r="H55" s="15"/>
      <c r="I55" s="15"/>
      <c r="J55" s="14">
        <f t="shared" si="21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t="25.5" x14ac:dyDescent="0.2">
      <c r="A56" s="11" t="s">
        <v>144</v>
      </c>
      <c r="B56" s="11" t="s">
        <v>146</v>
      </c>
      <c r="C56" s="12" t="s">
        <v>145</v>
      </c>
      <c r="D56" s="13" t="s">
        <v>147</v>
      </c>
      <c r="E56" s="14">
        <f t="shared" si="20"/>
        <v>200000</v>
      </c>
      <c r="F56" s="15">
        <v>200000</v>
      </c>
      <c r="G56" s="15"/>
      <c r="H56" s="15"/>
      <c r="I56" s="15"/>
      <c r="J56" s="14">
        <f t="shared" si="21"/>
        <v>0</v>
      </c>
      <c r="K56" s="15"/>
      <c r="L56" s="15"/>
      <c r="M56" s="15"/>
      <c r="N56" s="15"/>
      <c r="O56" s="15"/>
      <c r="P56" s="14">
        <f t="shared" si="12"/>
        <v>200000</v>
      </c>
      <c r="Q56" s="22">
        <f t="shared" si="13"/>
        <v>600000</v>
      </c>
    </row>
    <row r="57" spans="1:17" hidden="1" x14ac:dyDescent="0.2">
      <c r="A57" s="11" t="s">
        <v>148</v>
      </c>
      <c r="B57" s="11" t="s">
        <v>150</v>
      </c>
      <c r="C57" s="12" t="s">
        <v>149</v>
      </c>
      <c r="D57" s="13" t="s">
        <v>151</v>
      </c>
      <c r="E57" s="14">
        <f t="shared" si="20"/>
        <v>0</v>
      </c>
      <c r="F57" s="15"/>
      <c r="G57" s="15"/>
      <c r="H57" s="15"/>
      <c r="I57" s="15"/>
      <c r="J57" s="14">
        <f t="shared" si="21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ht="25.5" hidden="1" x14ac:dyDescent="0.2">
      <c r="A58" s="11" t="s">
        <v>152</v>
      </c>
      <c r="B58" s="11" t="s">
        <v>154</v>
      </c>
      <c r="C58" s="12" t="s">
        <v>153</v>
      </c>
      <c r="D58" s="13" t="s">
        <v>155</v>
      </c>
      <c r="E58" s="14">
        <f t="shared" si="20"/>
        <v>0</v>
      </c>
      <c r="F58" s="15"/>
      <c r="G58" s="15"/>
      <c r="H58" s="15"/>
      <c r="I58" s="15"/>
      <c r="J58" s="14">
        <f t="shared" si="21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hidden="1" x14ac:dyDescent="0.2">
      <c r="A59" s="11" t="s">
        <v>156</v>
      </c>
      <c r="B59" s="11" t="s">
        <v>158</v>
      </c>
      <c r="C59" s="12" t="s">
        <v>157</v>
      </c>
      <c r="D59" s="13" t="s">
        <v>159</v>
      </c>
      <c r="E59" s="14">
        <f t="shared" si="20"/>
        <v>0</v>
      </c>
      <c r="F59" s="15"/>
      <c r="G59" s="15"/>
      <c r="H59" s="15"/>
      <c r="I59" s="15"/>
      <c r="J59" s="14">
        <f t="shared" si="21"/>
        <v>0</v>
      </c>
      <c r="K59" s="15"/>
      <c r="L59" s="15"/>
      <c r="M59" s="15"/>
      <c r="N59" s="15"/>
      <c r="O59" s="15"/>
      <c r="P59" s="14">
        <f t="shared" si="12"/>
        <v>0</v>
      </c>
      <c r="Q59" s="22">
        <f t="shared" si="13"/>
        <v>0</v>
      </c>
    </row>
    <row r="60" spans="1:17" ht="25.5" hidden="1" x14ac:dyDescent="0.2">
      <c r="A60" s="11" t="s">
        <v>160</v>
      </c>
      <c r="B60" s="11" t="s">
        <v>162</v>
      </c>
      <c r="C60" s="12" t="s">
        <v>161</v>
      </c>
      <c r="D60" s="13" t="s">
        <v>163</v>
      </c>
      <c r="E60" s="14">
        <f t="shared" si="20"/>
        <v>0</v>
      </c>
      <c r="F60" s="15"/>
      <c r="G60" s="15"/>
      <c r="H60" s="15"/>
      <c r="I60" s="15"/>
      <c r="J60" s="14">
        <f t="shared" si="21"/>
        <v>0</v>
      </c>
      <c r="K60" s="15"/>
      <c r="L60" s="15"/>
      <c r="M60" s="15"/>
      <c r="N60" s="15"/>
      <c r="O60" s="15"/>
      <c r="P60" s="14">
        <f t="shared" si="12"/>
        <v>0</v>
      </c>
      <c r="Q60" s="22">
        <f t="shared" si="13"/>
        <v>0</v>
      </c>
    </row>
    <row r="61" spans="1:17" ht="25.5" hidden="1" x14ac:dyDescent="0.2">
      <c r="A61" s="11" t="s">
        <v>164</v>
      </c>
      <c r="B61" s="11" t="s">
        <v>165</v>
      </c>
      <c r="C61" s="12" t="s">
        <v>161</v>
      </c>
      <c r="D61" s="13" t="s">
        <v>166</v>
      </c>
      <c r="E61" s="14">
        <f t="shared" si="20"/>
        <v>0</v>
      </c>
      <c r="F61" s="15"/>
      <c r="G61" s="15"/>
      <c r="H61" s="15"/>
      <c r="I61" s="15"/>
      <c r="J61" s="14">
        <f t="shared" si="21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t="25.5" hidden="1" x14ac:dyDescent="0.2">
      <c r="A62" s="11" t="s">
        <v>167</v>
      </c>
      <c r="B62" s="11" t="s">
        <v>168</v>
      </c>
      <c r="C62" s="12" t="s">
        <v>161</v>
      </c>
      <c r="D62" s="13" t="s">
        <v>169</v>
      </c>
      <c r="E62" s="14">
        <f t="shared" si="20"/>
        <v>0</v>
      </c>
      <c r="F62" s="15"/>
      <c r="G62" s="15"/>
      <c r="H62" s="15"/>
      <c r="I62" s="15"/>
      <c r="J62" s="14">
        <f t="shared" si="21"/>
        <v>0</v>
      </c>
      <c r="K62" s="15"/>
      <c r="L62" s="15"/>
      <c r="M62" s="15"/>
      <c r="N62" s="15"/>
      <c r="O62" s="15"/>
      <c r="P62" s="14">
        <f t="shared" si="12"/>
        <v>0</v>
      </c>
      <c r="Q62" s="22">
        <f t="shared" si="13"/>
        <v>0</v>
      </c>
    </row>
    <row r="63" spans="1:17" hidden="1" x14ac:dyDescent="0.2">
      <c r="A63" s="11" t="s">
        <v>170</v>
      </c>
      <c r="B63" s="11" t="s">
        <v>171</v>
      </c>
      <c r="C63" s="12" t="s">
        <v>161</v>
      </c>
      <c r="D63" s="13" t="s">
        <v>172</v>
      </c>
      <c r="E63" s="14">
        <f t="shared" si="20"/>
        <v>0</v>
      </c>
      <c r="F63" s="15"/>
      <c r="G63" s="15"/>
      <c r="H63" s="15"/>
      <c r="I63" s="15"/>
      <c r="J63" s="14">
        <f t="shared" si="21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t="38.25" hidden="1" x14ac:dyDescent="0.2">
      <c r="A64" s="11" t="s">
        <v>173</v>
      </c>
      <c r="B64" s="11" t="s">
        <v>174</v>
      </c>
      <c r="C64" s="12" t="s">
        <v>161</v>
      </c>
      <c r="D64" s="13" t="s">
        <v>175</v>
      </c>
      <c r="E64" s="14">
        <f t="shared" si="20"/>
        <v>0</v>
      </c>
      <c r="F64" s="15"/>
      <c r="G64" s="15"/>
      <c r="H64" s="15"/>
      <c r="I64" s="15"/>
      <c r="J64" s="14">
        <f t="shared" si="21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7" x14ac:dyDescent="0.2">
      <c r="A65" s="11" t="s">
        <v>176</v>
      </c>
      <c r="B65" s="11" t="s">
        <v>178</v>
      </c>
      <c r="C65" s="12" t="s">
        <v>177</v>
      </c>
      <c r="D65" s="13" t="s">
        <v>179</v>
      </c>
      <c r="E65" s="14">
        <f t="shared" si="20"/>
        <v>0</v>
      </c>
      <c r="F65" s="15"/>
      <c r="G65" s="15"/>
      <c r="H65" s="15"/>
      <c r="I65" s="15"/>
      <c r="J65" s="14">
        <f t="shared" si="21"/>
        <v>121500</v>
      </c>
      <c r="K65" s="15">
        <v>121500</v>
      </c>
      <c r="L65" s="15"/>
      <c r="M65" s="15"/>
      <c r="N65" s="15"/>
      <c r="O65" s="15">
        <v>121500</v>
      </c>
      <c r="P65" s="14">
        <f t="shared" si="12"/>
        <v>121500</v>
      </c>
      <c r="Q65" s="22">
        <f t="shared" si="13"/>
        <v>486000</v>
      </c>
    </row>
    <row r="66" spans="1:17" hidden="1" x14ac:dyDescent="0.2">
      <c r="A66" s="11" t="s">
        <v>352</v>
      </c>
      <c r="B66" s="11" t="s">
        <v>353</v>
      </c>
      <c r="C66" s="12" t="s">
        <v>177</v>
      </c>
      <c r="D66" s="13" t="s">
        <v>354</v>
      </c>
      <c r="E66" s="14">
        <f t="shared" si="20"/>
        <v>0</v>
      </c>
      <c r="F66" s="15"/>
      <c r="G66" s="15"/>
      <c r="H66" s="15"/>
      <c r="I66" s="15"/>
      <c r="J66" s="14">
        <f t="shared" si="21"/>
        <v>0</v>
      </c>
      <c r="K66" s="15"/>
      <c r="L66" s="15"/>
      <c r="M66" s="15"/>
      <c r="N66" s="15"/>
      <c r="O66" s="15"/>
      <c r="P66" s="14">
        <f t="shared" si="12"/>
        <v>0</v>
      </c>
      <c r="Q66" s="22">
        <f t="shared" si="13"/>
        <v>0</v>
      </c>
    </row>
    <row r="67" spans="1:17" ht="25.5" hidden="1" x14ac:dyDescent="0.2">
      <c r="A67" s="11" t="s">
        <v>180</v>
      </c>
      <c r="B67" s="11" t="s">
        <v>182</v>
      </c>
      <c r="C67" s="12" t="s">
        <v>181</v>
      </c>
      <c r="D67" s="13" t="s">
        <v>183</v>
      </c>
      <c r="E67" s="14">
        <f t="shared" si="20"/>
        <v>0</v>
      </c>
      <c r="F67" s="15"/>
      <c r="G67" s="15"/>
      <c r="H67" s="15"/>
      <c r="I67" s="15"/>
      <c r="J67" s="14">
        <f t="shared" si="21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7" ht="25.5" x14ac:dyDescent="0.2">
      <c r="A68" s="5" t="s">
        <v>184</v>
      </c>
      <c r="B68" s="6"/>
      <c r="C68" s="7"/>
      <c r="D68" s="8" t="s">
        <v>220</v>
      </c>
      <c r="E68" s="14">
        <f t="shared" si="20"/>
        <v>146500</v>
      </c>
      <c r="F68" s="10">
        <f>F69</f>
        <v>146500</v>
      </c>
      <c r="G68" s="10">
        <f t="shared" ref="G68:I68" si="22">G69</f>
        <v>-15200</v>
      </c>
      <c r="H68" s="10">
        <f t="shared" si="22"/>
        <v>-442100</v>
      </c>
      <c r="I68" s="10">
        <f t="shared" si="22"/>
        <v>0</v>
      </c>
      <c r="J68" s="9">
        <f>K68+L68</f>
        <v>0</v>
      </c>
      <c r="K68" s="10">
        <f>K69</f>
        <v>0</v>
      </c>
      <c r="L68" s="10">
        <f t="shared" ref="L68:O68" si="23">L69</f>
        <v>0</v>
      </c>
      <c r="M68" s="10">
        <f t="shared" si="23"/>
        <v>0</v>
      </c>
      <c r="N68" s="10">
        <f t="shared" si="23"/>
        <v>0</v>
      </c>
      <c r="O68" s="10">
        <f t="shared" si="23"/>
        <v>0</v>
      </c>
      <c r="P68" s="9">
        <f t="shared" ref="P68:P83" si="24">E68+J68</f>
        <v>146500</v>
      </c>
      <c r="Q68" s="22">
        <f t="shared" si="13"/>
        <v>-17800</v>
      </c>
    </row>
    <row r="69" spans="1:17" ht="25.5" x14ac:dyDescent="0.2">
      <c r="A69" s="5" t="s">
        <v>185</v>
      </c>
      <c r="B69" s="6"/>
      <c r="C69" s="7"/>
      <c r="D69" s="8" t="s">
        <v>220</v>
      </c>
      <c r="E69" s="14">
        <f>SUM(E70:E76)</f>
        <v>146500</v>
      </c>
      <c r="F69" s="10">
        <f>SUM(F70:F78)</f>
        <v>146500</v>
      </c>
      <c r="G69" s="10">
        <f t="shared" ref="G69:I69" si="25">SUM(G70:G78)</f>
        <v>-15200</v>
      </c>
      <c r="H69" s="10">
        <f t="shared" si="25"/>
        <v>-442100</v>
      </c>
      <c r="I69" s="10">
        <f t="shared" si="25"/>
        <v>0</v>
      </c>
      <c r="J69" s="9">
        <f>K69+L69</f>
        <v>0</v>
      </c>
      <c r="K69" s="10">
        <f t="shared" ref="K69:O69" si="26">SUM(K70:K78)</f>
        <v>0</v>
      </c>
      <c r="L69" s="10">
        <f t="shared" si="26"/>
        <v>0</v>
      </c>
      <c r="M69" s="10">
        <f t="shared" si="26"/>
        <v>0</v>
      </c>
      <c r="N69" s="10">
        <f t="shared" si="26"/>
        <v>0</v>
      </c>
      <c r="O69" s="10">
        <f t="shared" si="26"/>
        <v>0</v>
      </c>
      <c r="P69" s="9">
        <f t="shared" si="24"/>
        <v>146500</v>
      </c>
      <c r="Q69" s="22">
        <f t="shared" si="13"/>
        <v>-17800</v>
      </c>
    </row>
    <row r="70" spans="1:17" ht="25.5" hidden="1" x14ac:dyDescent="0.2">
      <c r="A70" s="11" t="s">
        <v>186</v>
      </c>
      <c r="B70" s="11" t="s">
        <v>49</v>
      </c>
      <c r="C70" s="12" t="s">
        <v>19</v>
      </c>
      <c r="D70" s="13" t="s">
        <v>219</v>
      </c>
      <c r="E70" s="14">
        <f>F70+I70</f>
        <v>0</v>
      </c>
      <c r="F70" s="15"/>
      <c r="G70" s="15"/>
      <c r="H70" s="15"/>
      <c r="I70" s="15"/>
      <c r="J70" s="14">
        <f t="shared" si="21"/>
        <v>0</v>
      </c>
      <c r="K70" s="15"/>
      <c r="L70" s="15"/>
      <c r="M70" s="15"/>
      <c r="N70" s="15"/>
      <c r="O70" s="15"/>
      <c r="P70" s="14">
        <f t="shared" si="24"/>
        <v>0</v>
      </c>
      <c r="Q70" s="22">
        <f t="shared" si="13"/>
        <v>0</v>
      </c>
    </row>
    <row r="71" spans="1:17" x14ac:dyDescent="0.2">
      <c r="A71" s="100" t="s">
        <v>292</v>
      </c>
      <c r="B71" s="11" t="s">
        <v>27</v>
      </c>
      <c r="C71" s="12" t="s">
        <v>26</v>
      </c>
      <c r="D71" s="13" t="s">
        <v>28</v>
      </c>
      <c r="E71" s="14">
        <f>F71+I71</f>
        <v>63600</v>
      </c>
      <c r="F71" s="15">
        <v>63600</v>
      </c>
      <c r="G71" s="15">
        <v>-15200</v>
      </c>
      <c r="H71" s="15"/>
      <c r="I71" s="15"/>
      <c r="J71" s="14">
        <f t="shared" ref="J71:J78" si="27">L71+O71</f>
        <v>0</v>
      </c>
      <c r="K71" s="15"/>
      <c r="L71" s="15"/>
      <c r="M71" s="15"/>
      <c r="N71" s="15"/>
      <c r="O71" s="15"/>
      <c r="P71" s="14">
        <f t="shared" si="24"/>
        <v>63600</v>
      </c>
      <c r="Q71" s="22">
        <f t="shared" si="13"/>
        <v>175600</v>
      </c>
    </row>
    <row r="72" spans="1:17" ht="25.5" x14ac:dyDescent="0.2">
      <c r="A72" s="100" t="s">
        <v>187</v>
      </c>
      <c r="B72" s="11" t="s">
        <v>189</v>
      </c>
      <c r="C72" s="12" t="s">
        <v>188</v>
      </c>
      <c r="D72" s="13" t="s">
        <v>190</v>
      </c>
      <c r="E72" s="14">
        <f t="shared" ref="E72:E76" si="28">F72+I72</f>
        <v>300000</v>
      </c>
      <c r="F72" s="15">
        <v>300000</v>
      </c>
      <c r="G72" s="15"/>
      <c r="H72" s="15"/>
      <c r="I72" s="15"/>
      <c r="J72" s="14">
        <f t="shared" si="27"/>
        <v>0</v>
      </c>
      <c r="K72" s="15"/>
      <c r="L72" s="15"/>
      <c r="M72" s="15"/>
      <c r="N72" s="15"/>
      <c r="O72" s="15"/>
      <c r="P72" s="14">
        <f t="shared" si="24"/>
        <v>300000</v>
      </c>
      <c r="Q72" s="22">
        <f t="shared" si="13"/>
        <v>900000</v>
      </c>
    </row>
    <row r="73" spans="1:17" x14ac:dyDescent="0.2">
      <c r="A73" s="100" t="s">
        <v>191</v>
      </c>
      <c r="B73" s="11" t="s">
        <v>192</v>
      </c>
      <c r="C73" s="12" t="s">
        <v>188</v>
      </c>
      <c r="D73" s="13" t="s">
        <v>193</v>
      </c>
      <c r="E73" s="14">
        <f t="shared" si="28"/>
        <v>-242100</v>
      </c>
      <c r="F73" s="15">
        <v>-242100</v>
      </c>
      <c r="G73" s="15"/>
      <c r="H73" s="15">
        <v>-442100</v>
      </c>
      <c r="I73" s="15"/>
      <c r="J73" s="14">
        <f t="shared" si="27"/>
        <v>0</v>
      </c>
      <c r="K73" s="15"/>
      <c r="L73" s="15"/>
      <c r="M73" s="15"/>
      <c r="N73" s="15"/>
      <c r="O73" s="15"/>
      <c r="P73" s="14">
        <f t="shared" si="24"/>
        <v>-242100</v>
      </c>
      <c r="Q73" s="22">
        <f t="shared" si="13"/>
        <v>-1168400</v>
      </c>
    </row>
    <row r="74" spans="1:17" ht="25.5" hidden="1" x14ac:dyDescent="0.2">
      <c r="A74" s="100" t="s">
        <v>197</v>
      </c>
      <c r="B74" s="11" t="s">
        <v>199</v>
      </c>
      <c r="C74" s="12" t="s">
        <v>198</v>
      </c>
      <c r="D74" s="13" t="s">
        <v>200</v>
      </c>
      <c r="E74" s="14">
        <f t="shared" si="28"/>
        <v>0</v>
      </c>
      <c r="F74" s="15"/>
      <c r="G74" s="15"/>
      <c r="H74" s="15"/>
      <c r="I74" s="15"/>
      <c r="J74" s="14">
        <f t="shared" si="27"/>
        <v>0</v>
      </c>
      <c r="K74" s="15"/>
      <c r="L74" s="15"/>
      <c r="M74" s="15"/>
      <c r="N74" s="15"/>
      <c r="O74" s="15"/>
      <c r="P74" s="14">
        <f t="shared" si="24"/>
        <v>0</v>
      </c>
      <c r="Q74" s="22">
        <f t="shared" si="13"/>
        <v>0</v>
      </c>
    </row>
    <row r="75" spans="1:17" hidden="1" x14ac:dyDescent="0.2">
      <c r="A75" s="100" t="s">
        <v>201</v>
      </c>
      <c r="B75" s="11" t="s">
        <v>202</v>
      </c>
      <c r="C75" s="12" t="s">
        <v>181</v>
      </c>
      <c r="D75" s="13" t="s">
        <v>203</v>
      </c>
      <c r="E75" s="14">
        <f t="shared" si="28"/>
        <v>0</v>
      </c>
      <c r="F75" s="15"/>
      <c r="G75" s="15"/>
      <c r="H75" s="15"/>
      <c r="I75" s="15"/>
      <c r="J75" s="14">
        <f t="shared" si="27"/>
        <v>0</v>
      </c>
      <c r="K75" s="15"/>
      <c r="L75" s="15"/>
      <c r="M75" s="15"/>
      <c r="N75" s="15"/>
      <c r="O75" s="15"/>
      <c r="P75" s="14">
        <f t="shared" si="24"/>
        <v>0</v>
      </c>
      <c r="Q75" s="22">
        <f t="shared" si="13"/>
        <v>0</v>
      </c>
    </row>
    <row r="76" spans="1:17" ht="25.5" x14ac:dyDescent="0.2">
      <c r="A76" s="100" t="s">
        <v>204</v>
      </c>
      <c r="B76" s="11" t="s">
        <v>205</v>
      </c>
      <c r="C76" s="12" t="s">
        <v>33</v>
      </c>
      <c r="D76" s="13" t="s">
        <v>206</v>
      </c>
      <c r="E76" s="14">
        <f t="shared" si="28"/>
        <v>25000</v>
      </c>
      <c r="F76" s="15">
        <v>25000</v>
      </c>
      <c r="G76" s="15"/>
      <c r="H76" s="15"/>
      <c r="I76" s="15"/>
      <c r="J76" s="14">
        <f t="shared" si="27"/>
        <v>0</v>
      </c>
      <c r="K76" s="15"/>
      <c r="L76" s="15"/>
      <c r="M76" s="15"/>
      <c r="N76" s="15"/>
      <c r="O76" s="15"/>
      <c r="P76" s="14">
        <f t="shared" si="24"/>
        <v>25000</v>
      </c>
      <c r="Q76" s="22">
        <f t="shared" si="13"/>
        <v>75000</v>
      </c>
    </row>
    <row r="77" spans="1:17" hidden="1" x14ac:dyDescent="0.2">
      <c r="A77" s="100" t="s">
        <v>291</v>
      </c>
      <c r="B77" s="11" t="s">
        <v>34</v>
      </c>
      <c r="C77" s="12" t="s">
        <v>33</v>
      </c>
      <c r="D77" s="13" t="s">
        <v>35</v>
      </c>
      <c r="E77" s="14">
        <f>F77+I77</f>
        <v>0</v>
      </c>
      <c r="F77" s="15"/>
      <c r="G77" s="15"/>
      <c r="H77" s="15"/>
      <c r="I77" s="15"/>
      <c r="J77" s="14">
        <f t="shared" si="27"/>
        <v>0</v>
      </c>
      <c r="K77" s="15"/>
      <c r="L77" s="15"/>
      <c r="M77" s="15"/>
      <c r="N77" s="15"/>
      <c r="O77" s="15"/>
      <c r="P77" s="14">
        <f t="shared" si="24"/>
        <v>0</v>
      </c>
      <c r="Q77" s="22">
        <f t="shared" si="13"/>
        <v>0</v>
      </c>
    </row>
    <row r="78" spans="1:17" hidden="1" x14ac:dyDescent="0.2">
      <c r="A78" s="60" t="s">
        <v>286</v>
      </c>
      <c r="B78" s="66" t="s">
        <v>287</v>
      </c>
      <c r="C78" s="66" t="s">
        <v>288</v>
      </c>
      <c r="D78" s="70" t="s">
        <v>289</v>
      </c>
      <c r="E78" s="14">
        <f>F78+I78</f>
        <v>0</v>
      </c>
      <c r="F78" s="15"/>
      <c r="G78" s="15"/>
      <c r="H78" s="15"/>
      <c r="I78" s="15"/>
      <c r="J78" s="14">
        <f t="shared" si="27"/>
        <v>0</v>
      </c>
      <c r="K78" s="15"/>
      <c r="L78" s="15"/>
      <c r="M78" s="15"/>
      <c r="N78" s="15"/>
      <c r="O78" s="15"/>
      <c r="P78" s="14">
        <f t="shared" si="24"/>
        <v>0</v>
      </c>
      <c r="Q78" s="22">
        <f t="shared" ref="Q78:Q84" si="29">SUM(E78:P78)</f>
        <v>0</v>
      </c>
    </row>
    <row r="79" spans="1:17" x14ac:dyDescent="0.2">
      <c r="A79" s="101" t="s">
        <v>207</v>
      </c>
      <c r="B79" s="6"/>
      <c r="C79" s="7"/>
      <c r="D79" s="8" t="s">
        <v>221</v>
      </c>
      <c r="E79" s="9">
        <f>E80</f>
        <v>-802300</v>
      </c>
      <c r="F79" s="10">
        <f>F80</f>
        <v>94600</v>
      </c>
      <c r="G79" s="10">
        <f t="shared" ref="G79:I79" si="30">G80</f>
        <v>0</v>
      </c>
      <c r="H79" s="10">
        <f t="shared" si="30"/>
        <v>0</v>
      </c>
      <c r="I79" s="10">
        <f t="shared" si="30"/>
        <v>0</v>
      </c>
      <c r="J79" s="9">
        <f>K79+L79</f>
        <v>0</v>
      </c>
      <c r="K79" s="10">
        <f t="shared" ref="K79" si="31">K80</f>
        <v>0</v>
      </c>
      <c r="L79" s="10">
        <f t="shared" ref="L79" si="32">L80</f>
        <v>0</v>
      </c>
      <c r="M79" s="10">
        <f t="shared" ref="M79" si="33">M80</f>
        <v>0</v>
      </c>
      <c r="N79" s="10">
        <f t="shared" ref="N79" si="34">N80</f>
        <v>0</v>
      </c>
      <c r="O79" s="10">
        <f t="shared" ref="O79" si="35">O80</f>
        <v>0</v>
      </c>
      <c r="P79" s="9">
        <f t="shared" si="24"/>
        <v>-802300</v>
      </c>
      <c r="Q79" s="22">
        <f t="shared" si="29"/>
        <v>-1510000</v>
      </c>
    </row>
    <row r="80" spans="1:17" x14ac:dyDescent="0.2">
      <c r="A80" s="5" t="s">
        <v>208</v>
      </c>
      <c r="B80" s="6"/>
      <c r="C80" s="7"/>
      <c r="D80" s="8" t="s">
        <v>221</v>
      </c>
      <c r="E80" s="9">
        <f>E81+E82+E83</f>
        <v>-802300</v>
      </c>
      <c r="F80" s="10">
        <f>F81+F82+F83</f>
        <v>94600</v>
      </c>
      <c r="G80" s="10">
        <f t="shared" ref="G80:I80" si="36">G81+G82+G83</f>
        <v>0</v>
      </c>
      <c r="H80" s="10">
        <f t="shared" si="36"/>
        <v>0</v>
      </c>
      <c r="I80" s="10">
        <f t="shared" si="36"/>
        <v>0</v>
      </c>
      <c r="J80" s="9">
        <f>K80+L80</f>
        <v>0</v>
      </c>
      <c r="K80" s="10">
        <f t="shared" ref="K80" si="37">K81+K82</f>
        <v>0</v>
      </c>
      <c r="L80" s="10">
        <f t="shared" ref="L80" si="38">L81+L82</f>
        <v>0</v>
      </c>
      <c r="M80" s="10">
        <f t="shared" ref="M80" si="39">M81+M82</f>
        <v>0</v>
      </c>
      <c r="N80" s="10">
        <f t="shared" ref="N80" si="40">N81+N82</f>
        <v>0</v>
      </c>
      <c r="O80" s="10">
        <f t="shared" ref="O80" si="41">O81+O82</f>
        <v>0</v>
      </c>
      <c r="P80" s="9">
        <f t="shared" si="24"/>
        <v>-802300</v>
      </c>
      <c r="Q80" s="22">
        <f t="shared" si="29"/>
        <v>-1510000</v>
      </c>
    </row>
    <row r="81" spans="1:17" ht="25.5" x14ac:dyDescent="0.2">
      <c r="A81" s="11" t="s">
        <v>209</v>
      </c>
      <c r="B81" s="11" t="s">
        <v>49</v>
      </c>
      <c r="C81" s="12" t="s">
        <v>19</v>
      </c>
      <c r="D81" s="13" t="s">
        <v>222</v>
      </c>
      <c r="E81" s="14">
        <f t="shared" ref="E81:E83" si="42">F81+I81</f>
        <v>19600</v>
      </c>
      <c r="F81" s="15">
        <v>19600</v>
      </c>
      <c r="G81" s="15"/>
      <c r="H81" s="15"/>
      <c r="I81" s="15"/>
      <c r="J81" s="14">
        <f t="shared" ref="J81:J83" si="43">L81+O81</f>
        <v>0</v>
      </c>
      <c r="K81" s="15"/>
      <c r="L81" s="15"/>
      <c r="M81" s="15"/>
      <c r="N81" s="15"/>
      <c r="O81" s="15"/>
      <c r="P81" s="14">
        <f t="shared" si="24"/>
        <v>19600</v>
      </c>
      <c r="Q81" s="22">
        <f t="shared" si="29"/>
        <v>58800</v>
      </c>
    </row>
    <row r="82" spans="1:17" x14ac:dyDescent="0.2">
      <c r="A82" s="11" t="s">
        <v>210</v>
      </c>
      <c r="B82" s="11" t="s">
        <v>211</v>
      </c>
      <c r="C82" s="12" t="s">
        <v>23</v>
      </c>
      <c r="D82" s="13" t="s">
        <v>212</v>
      </c>
      <c r="E82" s="14">
        <v>-896900</v>
      </c>
      <c r="F82" s="15"/>
      <c r="G82" s="15"/>
      <c r="H82" s="15"/>
      <c r="I82" s="15"/>
      <c r="J82" s="14">
        <f t="shared" si="43"/>
        <v>0</v>
      </c>
      <c r="K82" s="15"/>
      <c r="L82" s="15"/>
      <c r="M82" s="15"/>
      <c r="N82" s="15"/>
      <c r="O82" s="15"/>
      <c r="P82" s="14">
        <f t="shared" si="24"/>
        <v>-896900</v>
      </c>
      <c r="Q82" s="22">
        <f t="shared" si="29"/>
        <v>-1793800</v>
      </c>
    </row>
    <row r="83" spans="1:17" s="21" customFormat="1" ht="25.5" x14ac:dyDescent="0.2">
      <c r="A83" s="11" t="s">
        <v>344</v>
      </c>
      <c r="B83" s="11">
        <v>9800</v>
      </c>
      <c r="C83" s="12">
        <v>180</v>
      </c>
      <c r="D83" s="13" t="s">
        <v>338</v>
      </c>
      <c r="E83" s="14">
        <f t="shared" si="42"/>
        <v>75000</v>
      </c>
      <c r="F83" s="15">
        <v>75000</v>
      </c>
      <c r="G83" s="15"/>
      <c r="H83" s="15"/>
      <c r="I83" s="15"/>
      <c r="J83" s="14">
        <f t="shared" si="43"/>
        <v>0</v>
      </c>
      <c r="K83" s="15"/>
      <c r="L83" s="15"/>
      <c r="M83" s="15"/>
      <c r="N83" s="15"/>
      <c r="O83" s="15"/>
      <c r="P83" s="14">
        <f t="shared" si="24"/>
        <v>75000</v>
      </c>
      <c r="Q83" s="22">
        <f t="shared" si="29"/>
        <v>225000</v>
      </c>
    </row>
    <row r="84" spans="1:17" x14ac:dyDescent="0.2">
      <c r="A84" s="16" t="s">
        <v>213</v>
      </c>
      <c r="B84" s="17" t="s">
        <v>213</v>
      </c>
      <c r="C84" s="18" t="s">
        <v>213</v>
      </c>
      <c r="D84" s="19" t="s">
        <v>214</v>
      </c>
      <c r="E84" s="9">
        <f>E13+E23+E68+E79</f>
        <v>75000</v>
      </c>
      <c r="F84" s="9">
        <f t="shared" ref="F84:P84" si="44">F13+F23+F68+F79</f>
        <v>854900</v>
      </c>
      <c r="G84" s="9">
        <f t="shared" si="44"/>
        <v>-15200</v>
      </c>
      <c r="H84" s="9">
        <f t="shared" si="44"/>
        <v>-442100</v>
      </c>
      <c r="I84" s="9">
        <f t="shared" si="44"/>
        <v>117000</v>
      </c>
      <c r="J84" s="9">
        <f>K84+L84</f>
        <v>194000</v>
      </c>
      <c r="K84" s="9">
        <f t="shared" si="44"/>
        <v>194000</v>
      </c>
      <c r="L84" s="9">
        <f t="shared" si="44"/>
        <v>0</v>
      </c>
      <c r="M84" s="9">
        <f t="shared" si="44"/>
        <v>0</v>
      </c>
      <c r="N84" s="9">
        <f t="shared" si="44"/>
        <v>0</v>
      </c>
      <c r="O84" s="9">
        <f t="shared" si="44"/>
        <v>194000</v>
      </c>
      <c r="P84" s="9">
        <f t="shared" si="44"/>
        <v>269000</v>
      </c>
      <c r="Q84" s="22">
        <f t="shared" si="29"/>
        <v>1440600</v>
      </c>
    </row>
    <row r="85" spans="1:17" x14ac:dyDescent="0.2">
      <c r="E85" s="22"/>
    </row>
    <row r="86" spans="1:17" x14ac:dyDescent="0.2">
      <c r="B86" s="2" t="s">
        <v>284</v>
      </c>
      <c r="C86" s="21"/>
      <c r="D86" s="21"/>
      <c r="F86" s="21"/>
      <c r="I86" s="2"/>
      <c r="J86" s="2" t="s">
        <v>285</v>
      </c>
    </row>
    <row r="87" spans="1:17" x14ac:dyDescent="0.2">
      <c r="B87" s="2"/>
      <c r="C87" s="21"/>
      <c r="D87" s="21"/>
      <c r="F87" s="21"/>
      <c r="J87" s="2"/>
    </row>
    <row r="88" spans="1:17" x14ac:dyDescent="0.2">
      <c r="B88" s="2" t="s">
        <v>215</v>
      </c>
      <c r="C88" s="21"/>
      <c r="D88" s="21"/>
      <c r="F88" s="21"/>
      <c r="J88" s="2" t="s">
        <v>216</v>
      </c>
    </row>
  </sheetData>
  <autoFilter ref="A5:Q8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0"/>
  <sheetViews>
    <sheetView workbookViewId="0">
      <selection activeCell="D2" sqref="D2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6" t="s">
        <v>368</v>
      </c>
      <c r="E2" s="107"/>
    </row>
    <row r="4" spans="1:5" ht="34.5" customHeight="1" x14ac:dyDescent="0.2">
      <c r="A4" s="166" t="s">
        <v>337</v>
      </c>
      <c r="B4" s="166"/>
      <c r="C4" s="166"/>
      <c r="D4" s="166"/>
    </row>
    <row r="5" spans="1:5" x14ac:dyDescent="0.2">
      <c r="A5" s="108"/>
      <c r="B5" s="108"/>
      <c r="C5" s="108"/>
      <c r="D5" s="108"/>
    </row>
    <row r="6" spans="1:5" x14ac:dyDescent="0.2">
      <c r="B6" s="109"/>
      <c r="C6" s="110">
        <v>21547000000</v>
      </c>
      <c r="D6" s="109"/>
    </row>
    <row r="7" spans="1:5" x14ac:dyDescent="0.2">
      <c r="A7" s="108"/>
      <c r="B7" s="108"/>
      <c r="C7" s="108" t="s">
        <v>309</v>
      </c>
      <c r="D7" s="108"/>
    </row>
    <row r="8" spans="1:5" x14ac:dyDescent="0.2">
      <c r="A8" s="108"/>
      <c r="B8" s="108"/>
      <c r="C8" s="108"/>
      <c r="D8" s="108"/>
    </row>
    <row r="9" spans="1:5" x14ac:dyDescent="0.2">
      <c r="A9" s="167" t="s">
        <v>310</v>
      </c>
      <c r="B9" s="167"/>
      <c r="C9" s="167"/>
      <c r="D9" s="167"/>
    </row>
    <row r="10" spans="1:5" x14ac:dyDescent="0.2">
      <c r="A10" s="111"/>
      <c r="B10" s="111"/>
      <c r="C10" s="111"/>
      <c r="D10" s="111"/>
    </row>
    <row r="11" spans="1:5" x14ac:dyDescent="0.2">
      <c r="A11" s="112"/>
      <c r="B11" s="112"/>
      <c r="C11" s="112"/>
      <c r="D11" s="113" t="s">
        <v>280</v>
      </c>
    </row>
    <row r="12" spans="1:5" ht="56.25" x14ac:dyDescent="0.2">
      <c r="A12" s="114" t="s">
        <v>311</v>
      </c>
      <c r="B12" s="168" t="s">
        <v>312</v>
      </c>
      <c r="C12" s="169"/>
      <c r="D12" s="115" t="s">
        <v>229</v>
      </c>
    </row>
    <row r="13" spans="1:5" x14ac:dyDescent="0.2">
      <c r="A13" s="116">
        <v>1</v>
      </c>
      <c r="B13" s="170">
        <v>2</v>
      </c>
      <c r="C13" s="171"/>
      <c r="D13" s="116">
        <v>3</v>
      </c>
    </row>
    <row r="14" spans="1:5" x14ac:dyDescent="0.2">
      <c r="A14" s="172" t="s">
        <v>313</v>
      </c>
      <c r="B14" s="173"/>
      <c r="C14" s="173"/>
      <c r="D14" s="174"/>
    </row>
    <row r="15" spans="1:5" hidden="1" x14ac:dyDescent="0.2">
      <c r="A15" s="117">
        <v>41020100</v>
      </c>
      <c r="B15" s="164" t="s">
        <v>314</v>
      </c>
      <c r="C15" s="165"/>
      <c r="D15" s="118"/>
    </row>
    <row r="16" spans="1:5" hidden="1" x14ac:dyDescent="0.2">
      <c r="A16" s="117">
        <v>99000000000</v>
      </c>
      <c r="B16" s="164" t="s">
        <v>315</v>
      </c>
      <c r="C16" s="165"/>
      <c r="D16" s="118"/>
    </row>
    <row r="17" spans="1:4" hidden="1" x14ac:dyDescent="0.2">
      <c r="A17" s="117">
        <v>41033900</v>
      </c>
      <c r="B17" s="164" t="s">
        <v>316</v>
      </c>
      <c r="C17" s="165"/>
      <c r="D17" s="118"/>
    </row>
    <row r="18" spans="1:4" ht="12.75" hidden="1" customHeight="1" x14ac:dyDescent="0.2">
      <c r="A18" s="117">
        <v>99000000000</v>
      </c>
      <c r="B18" s="164" t="s">
        <v>315</v>
      </c>
      <c r="C18" s="165"/>
      <c r="D18" s="118"/>
    </row>
    <row r="19" spans="1:4" ht="51" hidden="1" customHeight="1" x14ac:dyDescent="0.2">
      <c r="A19" s="117">
        <v>41040200</v>
      </c>
      <c r="B19" s="164" t="s">
        <v>317</v>
      </c>
      <c r="C19" s="165"/>
      <c r="D19" s="118"/>
    </row>
    <row r="20" spans="1:4" hidden="1" x14ac:dyDescent="0.2">
      <c r="A20" s="117">
        <v>21100000000</v>
      </c>
      <c r="B20" s="164" t="s">
        <v>318</v>
      </c>
      <c r="C20" s="165"/>
      <c r="D20" s="118"/>
    </row>
    <row r="21" spans="1:4" ht="24.75" hidden="1" customHeight="1" x14ac:dyDescent="0.2">
      <c r="A21" s="117">
        <v>41051000</v>
      </c>
      <c r="B21" s="164" t="s">
        <v>282</v>
      </c>
      <c r="C21" s="165"/>
      <c r="D21" s="118"/>
    </row>
    <row r="22" spans="1:4" ht="24.75" hidden="1" customHeight="1" x14ac:dyDescent="0.2">
      <c r="A22" s="175" t="s">
        <v>319</v>
      </c>
      <c r="B22" s="176"/>
      <c r="C22" s="177"/>
      <c r="D22" s="119"/>
    </row>
    <row r="23" spans="1:4" hidden="1" x14ac:dyDescent="0.2">
      <c r="A23" s="117">
        <v>21100000000</v>
      </c>
      <c r="B23" s="164" t="s">
        <v>318</v>
      </c>
      <c r="C23" s="165"/>
      <c r="D23" s="118"/>
    </row>
    <row r="24" spans="1:4" ht="40.5" hidden="1" customHeight="1" x14ac:dyDescent="0.2">
      <c r="A24" s="117">
        <v>41051200</v>
      </c>
      <c r="B24" s="164" t="s">
        <v>283</v>
      </c>
      <c r="C24" s="165"/>
      <c r="D24" s="118"/>
    </row>
    <row r="25" spans="1:4" hidden="1" x14ac:dyDescent="0.2">
      <c r="A25" s="178" t="s">
        <v>320</v>
      </c>
      <c r="B25" s="179"/>
      <c r="C25" s="179"/>
      <c r="D25" s="120"/>
    </row>
    <row r="26" spans="1:4" hidden="1" x14ac:dyDescent="0.2">
      <c r="A26" s="178" t="s">
        <v>321</v>
      </c>
      <c r="B26" s="179"/>
      <c r="C26" s="179"/>
      <c r="D26" s="121"/>
    </row>
    <row r="27" spans="1:4" hidden="1" x14ac:dyDescent="0.2">
      <c r="A27" s="178" t="s">
        <v>322</v>
      </c>
      <c r="B27" s="179"/>
      <c r="C27" s="179"/>
      <c r="D27" s="121"/>
    </row>
    <row r="28" spans="1:4" hidden="1" x14ac:dyDescent="0.2">
      <c r="A28" s="178" t="s">
        <v>323</v>
      </c>
      <c r="B28" s="179"/>
      <c r="C28" s="179"/>
      <c r="D28" s="121"/>
    </row>
    <row r="29" spans="1:4" hidden="1" x14ac:dyDescent="0.2">
      <c r="A29" s="117">
        <v>21100000000</v>
      </c>
      <c r="B29" s="164" t="s">
        <v>318</v>
      </c>
      <c r="C29" s="165"/>
      <c r="D29" s="118"/>
    </row>
    <row r="30" spans="1:4" ht="39" hidden="1" customHeight="1" x14ac:dyDescent="0.2">
      <c r="A30" s="117">
        <v>41055000</v>
      </c>
      <c r="B30" s="164" t="s">
        <v>324</v>
      </c>
      <c r="C30" s="165"/>
      <c r="D30" s="118"/>
    </row>
    <row r="31" spans="1:4" hidden="1" x14ac:dyDescent="0.2">
      <c r="A31" s="178" t="s">
        <v>325</v>
      </c>
      <c r="B31" s="179"/>
      <c r="C31" s="179"/>
      <c r="D31" s="119"/>
    </row>
    <row r="32" spans="1:4" hidden="1" x14ac:dyDescent="0.2">
      <c r="A32" s="117">
        <v>21100000000</v>
      </c>
      <c r="B32" s="164" t="s">
        <v>318</v>
      </c>
      <c r="C32" s="165"/>
      <c r="D32" s="118"/>
    </row>
    <row r="33" spans="1:4" hidden="1" x14ac:dyDescent="0.2">
      <c r="A33" s="117">
        <v>41053900</v>
      </c>
      <c r="B33" s="164" t="s">
        <v>326</v>
      </c>
      <c r="C33" s="165"/>
      <c r="D33" s="118"/>
    </row>
    <row r="34" spans="1:4" ht="43.5" hidden="1" customHeight="1" x14ac:dyDescent="0.2">
      <c r="A34" s="175" t="s">
        <v>327</v>
      </c>
      <c r="B34" s="176"/>
      <c r="C34" s="176"/>
      <c r="D34" s="119"/>
    </row>
    <row r="35" spans="1:4" hidden="1" x14ac:dyDescent="0.2">
      <c r="A35" s="117">
        <v>21100000000</v>
      </c>
      <c r="B35" s="164" t="s">
        <v>318</v>
      </c>
      <c r="C35" s="165"/>
      <c r="D35" s="118"/>
    </row>
    <row r="36" spans="1:4" x14ac:dyDescent="0.2">
      <c r="A36" s="182" t="s">
        <v>328</v>
      </c>
      <c r="B36" s="183"/>
      <c r="C36" s="183"/>
      <c r="D36" s="184"/>
    </row>
    <row r="37" spans="1:4" x14ac:dyDescent="0.2">
      <c r="A37" s="122" t="s">
        <v>213</v>
      </c>
      <c r="B37" s="185" t="s">
        <v>329</v>
      </c>
      <c r="C37" s="186"/>
      <c r="D37" s="123">
        <f>D38+D39</f>
        <v>0</v>
      </c>
    </row>
    <row r="38" spans="1:4" x14ac:dyDescent="0.2">
      <c r="A38" s="122" t="s">
        <v>213</v>
      </c>
      <c r="B38" s="187" t="s">
        <v>330</v>
      </c>
      <c r="C38" s="188"/>
      <c r="D38" s="124">
        <f>D15+D17+D19+D21+D24+D30+D33</f>
        <v>0</v>
      </c>
    </row>
    <row r="39" spans="1:4" x14ac:dyDescent="0.2">
      <c r="A39" s="122" t="s">
        <v>213</v>
      </c>
      <c r="B39" s="187" t="s">
        <v>331</v>
      </c>
      <c r="C39" s="188"/>
      <c r="D39" s="124"/>
    </row>
    <row r="41" spans="1:4" x14ac:dyDescent="0.2">
      <c r="A41" s="180" t="s">
        <v>332</v>
      </c>
      <c r="B41" s="180"/>
      <c r="C41" s="180"/>
      <c r="D41" s="180"/>
    </row>
    <row r="42" spans="1:4" x14ac:dyDescent="0.2">
      <c r="A42" s="108"/>
      <c r="B42" s="108"/>
      <c r="C42" s="108"/>
      <c r="D42" s="113" t="s">
        <v>280</v>
      </c>
    </row>
    <row r="43" spans="1:4" ht="90" x14ac:dyDescent="0.2">
      <c r="A43" s="114" t="s">
        <v>333</v>
      </c>
      <c r="B43" s="114" t="s">
        <v>334</v>
      </c>
      <c r="C43" s="114" t="s">
        <v>335</v>
      </c>
      <c r="D43" s="115" t="s">
        <v>229</v>
      </c>
    </row>
    <row r="44" spans="1:4" x14ac:dyDescent="0.2">
      <c r="A44" s="115">
        <v>1</v>
      </c>
      <c r="B44" s="115">
        <v>2</v>
      </c>
      <c r="C44" s="115">
        <v>3</v>
      </c>
      <c r="D44" s="115">
        <v>4</v>
      </c>
    </row>
    <row r="45" spans="1:4" x14ac:dyDescent="0.2">
      <c r="A45" s="181" t="s">
        <v>341</v>
      </c>
      <c r="B45" s="181"/>
      <c r="C45" s="181"/>
      <c r="D45" s="181"/>
    </row>
    <row r="46" spans="1:4" ht="51" x14ac:dyDescent="0.2">
      <c r="A46" s="128">
        <v>3719800</v>
      </c>
      <c r="B46" s="128">
        <v>9800</v>
      </c>
      <c r="C46" s="129" t="s">
        <v>338</v>
      </c>
      <c r="D46" s="132">
        <f>D47</f>
        <v>75000</v>
      </c>
    </row>
    <row r="47" spans="1:4" x14ac:dyDescent="0.2">
      <c r="A47" s="128"/>
      <c r="B47" s="128"/>
      <c r="C47" s="130" t="s">
        <v>315</v>
      </c>
      <c r="D47" s="132">
        <f>SUM(D48:D51)</f>
        <v>75000</v>
      </c>
    </row>
    <row r="48" spans="1:4" ht="25.5" x14ac:dyDescent="0.2">
      <c r="A48" s="128"/>
      <c r="B48" s="128"/>
      <c r="C48" s="131" t="s">
        <v>339</v>
      </c>
      <c r="D48" s="134">
        <v>25000</v>
      </c>
    </row>
    <row r="49" spans="1:4" ht="25.5" hidden="1" x14ac:dyDescent="0.2">
      <c r="A49" s="128"/>
      <c r="B49" s="128"/>
      <c r="C49" s="131" t="s">
        <v>340</v>
      </c>
      <c r="D49" s="134"/>
    </row>
    <row r="50" spans="1:4" ht="38.25" x14ac:dyDescent="0.2">
      <c r="A50" s="128"/>
      <c r="B50" s="128"/>
      <c r="C50" s="131" t="s">
        <v>360</v>
      </c>
      <c r="D50" s="134">
        <v>50000</v>
      </c>
    </row>
    <row r="51" spans="1:4" hidden="1" x14ac:dyDescent="0.2">
      <c r="A51" s="128"/>
      <c r="B51" s="128"/>
      <c r="C51" s="131"/>
      <c r="D51" s="134"/>
    </row>
    <row r="52" spans="1:4" x14ac:dyDescent="0.2">
      <c r="A52" s="181" t="s">
        <v>336</v>
      </c>
      <c r="B52" s="181"/>
      <c r="C52" s="181"/>
      <c r="D52" s="181"/>
    </row>
    <row r="53" spans="1:4" x14ac:dyDescent="0.2">
      <c r="A53" s="125" t="s">
        <v>213</v>
      </c>
      <c r="B53" s="125" t="s">
        <v>213</v>
      </c>
      <c r="C53" s="126" t="s">
        <v>329</v>
      </c>
      <c r="D53" s="132">
        <f>D46</f>
        <v>75000</v>
      </c>
    </row>
    <row r="54" spans="1:4" x14ac:dyDescent="0.2">
      <c r="A54" s="125" t="s">
        <v>213</v>
      </c>
      <c r="B54" s="125" t="s">
        <v>213</v>
      </c>
      <c r="C54" s="127" t="s">
        <v>330</v>
      </c>
      <c r="D54" s="133">
        <f>D53</f>
        <v>75000</v>
      </c>
    </row>
    <row r="55" spans="1:4" x14ac:dyDescent="0.2">
      <c r="A55" s="125" t="s">
        <v>213</v>
      </c>
      <c r="B55" s="125" t="s">
        <v>213</v>
      </c>
      <c r="C55" s="127" t="s">
        <v>331</v>
      </c>
      <c r="D55" s="127"/>
    </row>
    <row r="58" spans="1:4" x14ac:dyDescent="0.2">
      <c r="B58" s="2" t="s">
        <v>284</v>
      </c>
      <c r="C58" s="21"/>
      <c r="D58" s="2" t="s">
        <v>285</v>
      </c>
    </row>
    <row r="59" spans="1:4" x14ac:dyDescent="0.2">
      <c r="B59" s="21"/>
      <c r="C59" s="21"/>
      <c r="D59" s="21"/>
    </row>
    <row r="60" spans="1:4" x14ac:dyDescent="0.2">
      <c r="B60" s="2" t="s">
        <v>215</v>
      </c>
      <c r="C60" s="21"/>
      <c r="D60" s="2" t="s">
        <v>216</v>
      </c>
    </row>
  </sheetData>
  <mergeCells count="33">
    <mergeCell ref="A41:D41"/>
    <mergeCell ref="A45:D45"/>
    <mergeCell ref="A52:D52"/>
    <mergeCell ref="A34:C34"/>
    <mergeCell ref="B35:C35"/>
    <mergeCell ref="A36:D36"/>
    <mergeCell ref="B37:C37"/>
    <mergeCell ref="B38:C38"/>
    <mergeCell ref="B39:C39"/>
    <mergeCell ref="B33:C33"/>
    <mergeCell ref="A22:C22"/>
    <mergeCell ref="B23:C23"/>
    <mergeCell ref="B24:C24"/>
    <mergeCell ref="A25:C25"/>
    <mergeCell ref="A26:C26"/>
    <mergeCell ref="A27:C27"/>
    <mergeCell ref="A28:C28"/>
    <mergeCell ref="B29:C29"/>
    <mergeCell ref="B30:C30"/>
    <mergeCell ref="A31:C31"/>
    <mergeCell ref="B32:C32"/>
    <mergeCell ref="B21:C21"/>
    <mergeCell ref="A4:D4"/>
    <mergeCell ref="A9:D9"/>
    <mergeCell ref="B12:C12"/>
    <mergeCell ref="B13:C13"/>
    <mergeCell ref="A14:D14"/>
    <mergeCell ref="B15:C15"/>
    <mergeCell ref="B16:C16"/>
    <mergeCell ref="B17:C17"/>
    <mergeCell ref="B18:C18"/>
    <mergeCell ref="B19:C19"/>
    <mergeCell ref="B20:C20"/>
  </mergeCells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view="pageBreakPreview" zoomScaleNormal="100" zoomScaleSheetLayoutView="100" workbookViewId="0">
      <selection activeCell="G2" sqref="G2:J2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42.85546875" style="24" customWidth="1"/>
    <col min="5" max="5" width="66.57031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195" t="s">
        <v>369</v>
      </c>
      <c r="H2" s="195"/>
      <c r="I2" s="195"/>
      <c r="J2" s="195"/>
    </row>
    <row r="3" spans="1:10" ht="15" customHeight="1" x14ac:dyDescent="0.2">
      <c r="A3" s="23"/>
      <c r="B3" s="23"/>
      <c r="C3" s="23"/>
      <c r="D3" s="23"/>
      <c r="E3" s="23"/>
      <c r="F3" s="23"/>
      <c r="G3" s="25"/>
      <c r="H3" s="25"/>
      <c r="I3" s="25"/>
      <c r="J3" s="25"/>
    </row>
    <row r="4" spans="1:10" ht="40.5" customHeight="1" x14ac:dyDescent="0.2">
      <c r="A4" s="196" t="s">
        <v>342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ht="15.75" x14ac:dyDescent="0.2">
      <c r="A5" s="26">
        <v>21547000000</v>
      </c>
      <c r="B5" s="27"/>
      <c r="C5" s="27"/>
      <c r="D5" s="27"/>
      <c r="E5" s="28"/>
      <c r="F5" s="27"/>
      <c r="G5" s="27"/>
      <c r="H5" s="27"/>
      <c r="I5" s="27"/>
      <c r="J5" s="27"/>
    </row>
    <row r="6" spans="1:10" ht="15.75" x14ac:dyDescent="0.2">
      <c r="A6" s="29" t="s">
        <v>225</v>
      </c>
      <c r="B6" s="27"/>
      <c r="C6" s="27"/>
      <c r="D6" s="27"/>
      <c r="E6" s="27"/>
      <c r="F6" s="27"/>
      <c r="G6" s="27"/>
      <c r="H6" s="27"/>
      <c r="I6" s="27"/>
      <c r="J6" s="27" t="s">
        <v>0</v>
      </c>
    </row>
    <row r="7" spans="1:10" ht="116.25" customHeight="1" x14ac:dyDescent="0.2">
      <c r="A7" s="30" t="s">
        <v>226</v>
      </c>
      <c r="B7" s="30" t="s">
        <v>2</v>
      </c>
      <c r="C7" s="30" t="s">
        <v>3</v>
      </c>
      <c r="D7" s="30" t="s">
        <v>269</v>
      </c>
      <c r="E7" s="30" t="s">
        <v>270</v>
      </c>
      <c r="F7" s="30" t="s">
        <v>271</v>
      </c>
      <c r="G7" s="30" t="s">
        <v>272</v>
      </c>
      <c r="H7" s="30" t="s">
        <v>273</v>
      </c>
      <c r="I7" s="30" t="s">
        <v>274</v>
      </c>
      <c r="J7" s="30" t="s">
        <v>275</v>
      </c>
    </row>
    <row r="8" spans="1:10" x14ac:dyDescent="0.2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</row>
    <row r="9" spans="1:10" ht="25.5" x14ac:dyDescent="0.2">
      <c r="A9" s="31" t="s">
        <v>46</v>
      </c>
      <c r="B9" s="32"/>
      <c r="C9" s="32"/>
      <c r="D9" s="8" t="s">
        <v>218</v>
      </c>
      <c r="E9" s="34"/>
      <c r="F9" s="35"/>
      <c r="G9" s="36">
        <f>G10</f>
        <v>1240000</v>
      </c>
      <c r="H9" s="36"/>
      <c r="I9" s="36">
        <f>I10</f>
        <v>121500</v>
      </c>
      <c r="J9" s="35"/>
    </row>
    <row r="10" spans="1:10" ht="25.5" x14ac:dyDescent="0.2">
      <c r="A10" s="31" t="s">
        <v>47</v>
      </c>
      <c r="B10" s="32"/>
      <c r="C10" s="32"/>
      <c r="D10" s="8" t="s">
        <v>218</v>
      </c>
      <c r="E10" s="34"/>
      <c r="F10" s="35"/>
      <c r="G10" s="36">
        <f>SUM(G11:G18)</f>
        <v>1240000</v>
      </c>
      <c r="H10" s="36"/>
      <c r="I10" s="36">
        <f>SUM(I11:I18)</f>
        <v>121500</v>
      </c>
      <c r="J10" s="35"/>
    </row>
    <row r="11" spans="1:10" ht="62.25" hidden="1" customHeight="1" x14ac:dyDescent="0.2">
      <c r="A11" s="37" t="s">
        <v>223</v>
      </c>
      <c r="B11" s="38" t="s">
        <v>257</v>
      </c>
      <c r="C11" s="38" t="s">
        <v>68</v>
      </c>
      <c r="D11" s="39" t="s">
        <v>224</v>
      </c>
      <c r="E11" s="42" t="s">
        <v>258</v>
      </c>
      <c r="F11" s="40" t="s">
        <v>276</v>
      </c>
      <c r="G11" s="41"/>
      <c r="H11" s="41"/>
      <c r="I11" s="41"/>
      <c r="J11" s="40"/>
    </row>
    <row r="12" spans="1:10" ht="25.5" x14ac:dyDescent="0.2">
      <c r="A12" s="189" t="s">
        <v>176</v>
      </c>
      <c r="B12" s="191" t="s">
        <v>178</v>
      </c>
      <c r="C12" s="191" t="s">
        <v>177</v>
      </c>
      <c r="D12" s="199" t="s">
        <v>179</v>
      </c>
      <c r="E12" s="42" t="s">
        <v>278</v>
      </c>
      <c r="F12" s="40" t="s">
        <v>228</v>
      </c>
      <c r="G12" s="41"/>
      <c r="H12" s="41"/>
      <c r="I12" s="41">
        <v>-25000</v>
      </c>
      <c r="J12" s="40"/>
    </row>
    <row r="13" spans="1:10" ht="60.75" customHeight="1" x14ac:dyDescent="0.2">
      <c r="A13" s="197"/>
      <c r="B13" s="198"/>
      <c r="C13" s="198"/>
      <c r="D13" s="200"/>
      <c r="E13" s="42" t="s">
        <v>295</v>
      </c>
      <c r="F13" s="40" t="s">
        <v>228</v>
      </c>
      <c r="G13" s="41">
        <v>25000</v>
      </c>
      <c r="H13" s="41"/>
      <c r="I13" s="41">
        <v>25000</v>
      </c>
      <c r="J13" s="40">
        <v>100</v>
      </c>
    </row>
    <row r="14" spans="1:10" ht="32.25" customHeight="1" x14ac:dyDescent="0.2">
      <c r="A14" s="197"/>
      <c r="B14" s="198"/>
      <c r="C14" s="198"/>
      <c r="D14" s="200"/>
      <c r="E14" s="42" t="s">
        <v>349</v>
      </c>
      <c r="F14" s="40" t="s">
        <v>228</v>
      </c>
      <c r="G14" s="41">
        <v>300000</v>
      </c>
      <c r="H14" s="41"/>
      <c r="I14" s="41">
        <v>30000</v>
      </c>
      <c r="J14" s="40">
        <v>100</v>
      </c>
    </row>
    <row r="15" spans="1:10" ht="47.25" customHeight="1" x14ac:dyDescent="0.2">
      <c r="A15" s="197"/>
      <c r="B15" s="198"/>
      <c r="C15" s="198"/>
      <c r="D15" s="200"/>
      <c r="E15" s="42" t="s">
        <v>350</v>
      </c>
      <c r="F15" s="40" t="s">
        <v>228</v>
      </c>
      <c r="G15" s="41">
        <v>400000</v>
      </c>
      <c r="H15" s="41"/>
      <c r="I15" s="41">
        <v>40000</v>
      </c>
      <c r="J15" s="40">
        <v>100</v>
      </c>
    </row>
    <row r="16" spans="1:10" ht="33" customHeight="1" x14ac:dyDescent="0.2">
      <c r="A16" s="190"/>
      <c r="B16" s="192"/>
      <c r="C16" s="192"/>
      <c r="D16" s="201"/>
      <c r="E16" s="42" t="s">
        <v>351</v>
      </c>
      <c r="F16" s="40" t="s">
        <v>228</v>
      </c>
      <c r="G16" s="41">
        <v>515000</v>
      </c>
      <c r="H16" s="41"/>
      <c r="I16" s="41">
        <v>51500</v>
      </c>
      <c r="J16" s="40">
        <v>100</v>
      </c>
    </row>
    <row r="17" spans="1:10" ht="33" hidden="1" customHeight="1" x14ac:dyDescent="0.2">
      <c r="A17" s="189" t="s">
        <v>352</v>
      </c>
      <c r="B17" s="191" t="s">
        <v>353</v>
      </c>
      <c r="C17" s="191" t="s">
        <v>177</v>
      </c>
      <c r="D17" s="193" t="s">
        <v>354</v>
      </c>
      <c r="E17" s="42" t="s">
        <v>355</v>
      </c>
      <c r="F17" s="40" t="s">
        <v>228</v>
      </c>
      <c r="G17" s="41"/>
      <c r="H17" s="41"/>
      <c r="I17" s="41"/>
      <c r="J17" s="40">
        <v>100</v>
      </c>
    </row>
    <row r="18" spans="1:10" ht="37.5" hidden="1" customHeight="1" x14ac:dyDescent="0.2">
      <c r="A18" s="190"/>
      <c r="B18" s="192"/>
      <c r="C18" s="192"/>
      <c r="D18" s="194"/>
      <c r="E18" s="42" t="s">
        <v>356</v>
      </c>
      <c r="F18" s="40" t="s">
        <v>228</v>
      </c>
      <c r="G18" s="41"/>
      <c r="H18" s="41"/>
      <c r="I18" s="41"/>
      <c r="J18" s="40">
        <v>100</v>
      </c>
    </row>
    <row r="19" spans="1:10" x14ac:dyDescent="0.2">
      <c r="A19" s="37"/>
      <c r="B19" s="38"/>
      <c r="C19" s="38"/>
      <c r="D19" s="43" t="s">
        <v>229</v>
      </c>
      <c r="E19" s="34"/>
      <c r="F19" s="35"/>
      <c r="G19" s="36">
        <f>G10</f>
        <v>1240000</v>
      </c>
      <c r="H19" s="36"/>
      <c r="I19" s="36">
        <f>I10</f>
        <v>121500</v>
      </c>
      <c r="J19" s="35"/>
    </row>
    <row r="23" spans="1:10" x14ac:dyDescent="0.2">
      <c r="B23" s="2" t="s">
        <v>284</v>
      </c>
      <c r="C23" s="21"/>
      <c r="D23" s="21"/>
      <c r="H23" s="2" t="s">
        <v>285</v>
      </c>
    </row>
    <row r="24" spans="1:10" x14ac:dyDescent="0.2">
      <c r="B24" s="2"/>
      <c r="C24" s="21"/>
      <c r="D24" s="21"/>
      <c r="H24" s="2"/>
    </row>
    <row r="25" spans="1:10" x14ac:dyDescent="0.2">
      <c r="B25" s="2" t="s">
        <v>215</v>
      </c>
      <c r="C25" s="21"/>
      <c r="D25" s="21"/>
      <c r="H25" s="2" t="s">
        <v>216</v>
      </c>
    </row>
  </sheetData>
  <mergeCells count="10">
    <mergeCell ref="A17:A18"/>
    <mergeCell ref="B17:B18"/>
    <mergeCell ref="C17:C18"/>
    <mergeCell ref="D17:D18"/>
    <mergeCell ref="G2:J2"/>
    <mergeCell ref="A4:J4"/>
    <mergeCell ref="A12:A16"/>
    <mergeCell ref="B12:B16"/>
    <mergeCell ref="C12:C16"/>
    <mergeCell ref="D12:D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61"/>
  <sheetViews>
    <sheetView view="pageBreakPreview" topLeftCell="F1" zoomScaleNormal="100" zoomScaleSheetLayoutView="100" workbookViewId="0">
      <selection activeCell="H1" sqref="H1:J1"/>
    </sheetView>
  </sheetViews>
  <sheetFormatPr defaultRowHeight="12.75" x14ac:dyDescent="0.2"/>
  <cols>
    <col min="1" max="1" width="13.85546875" style="24" customWidth="1"/>
    <col min="2" max="2" width="9.140625" style="24"/>
    <col min="3" max="3" width="14.140625" style="24" customWidth="1"/>
    <col min="4" max="4" width="55.28515625" style="24" customWidth="1"/>
    <col min="5" max="5" width="55.7109375" style="24" customWidth="1"/>
    <col min="6" max="6" width="37.42578125" style="24" customWidth="1"/>
    <col min="7" max="7" width="13.5703125" style="24" customWidth="1"/>
    <col min="8" max="8" width="12.85546875" style="24" customWidth="1"/>
    <col min="9" max="9" width="11.42578125" style="24" customWidth="1"/>
    <col min="10" max="10" width="10.4257812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4"/>
      <c r="B1" s="44"/>
      <c r="C1" s="44"/>
      <c r="D1" s="44"/>
      <c r="E1" s="44"/>
      <c r="F1" s="44"/>
      <c r="G1" s="44"/>
      <c r="H1" s="195" t="s">
        <v>370</v>
      </c>
      <c r="I1" s="195"/>
      <c r="J1" s="195"/>
    </row>
    <row r="2" spans="1:10" ht="29.25" customHeight="1" x14ac:dyDescent="0.2">
      <c r="A2" s="226" t="s">
        <v>343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 ht="15.75" x14ac:dyDescent="0.2">
      <c r="A3" s="45">
        <v>21547000000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5.75" x14ac:dyDescent="0.2">
      <c r="A4" s="47" t="s">
        <v>225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2.75" customHeight="1" x14ac:dyDescent="0.3">
      <c r="A5" s="48"/>
      <c r="B5" s="49"/>
      <c r="C5" s="49"/>
      <c r="D5" s="49"/>
      <c r="E5" s="50"/>
      <c r="F5" s="50"/>
      <c r="G5" s="50"/>
      <c r="H5" s="50"/>
      <c r="I5" s="50"/>
      <c r="J5" s="51" t="s">
        <v>230</v>
      </c>
    </row>
    <row r="6" spans="1:10" x14ac:dyDescent="0.2">
      <c r="A6" s="227" t="s">
        <v>226</v>
      </c>
      <c r="B6" s="227" t="s">
        <v>2</v>
      </c>
      <c r="C6" s="227" t="s">
        <v>3</v>
      </c>
      <c r="D6" s="227" t="s">
        <v>231</v>
      </c>
      <c r="E6" s="229" t="s">
        <v>232</v>
      </c>
      <c r="F6" s="229" t="s">
        <v>233</v>
      </c>
      <c r="G6" s="229" t="s">
        <v>229</v>
      </c>
      <c r="H6" s="231" t="s">
        <v>5</v>
      </c>
      <c r="I6" s="233" t="s">
        <v>12</v>
      </c>
      <c r="J6" s="234"/>
    </row>
    <row r="7" spans="1:10" ht="48" x14ac:dyDescent="0.2">
      <c r="A7" s="228"/>
      <c r="B7" s="228"/>
      <c r="C7" s="228"/>
      <c r="D7" s="228"/>
      <c r="E7" s="230"/>
      <c r="F7" s="230"/>
      <c r="G7" s="230"/>
      <c r="H7" s="232"/>
      <c r="I7" s="52" t="s">
        <v>6</v>
      </c>
      <c r="J7" s="52" t="s">
        <v>13</v>
      </c>
    </row>
    <row r="8" spans="1:10" x14ac:dyDescent="0.2">
      <c r="A8" s="53">
        <v>1</v>
      </c>
      <c r="B8" s="53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</row>
    <row r="9" spans="1:10" x14ac:dyDescent="0.2">
      <c r="A9" s="55" t="s">
        <v>15</v>
      </c>
      <c r="B9" s="56"/>
      <c r="C9" s="56"/>
      <c r="D9" s="57" t="s">
        <v>16</v>
      </c>
      <c r="E9" s="58"/>
      <c r="F9" s="58"/>
      <c r="G9" s="59">
        <f>H9+I9</f>
        <v>198700</v>
      </c>
      <c r="H9" s="59">
        <f>H10</f>
        <v>198700</v>
      </c>
      <c r="I9" s="59">
        <f>I10</f>
        <v>0</v>
      </c>
      <c r="J9" s="59">
        <f>J10</f>
        <v>0</v>
      </c>
    </row>
    <row r="10" spans="1:10" x14ac:dyDescent="0.2">
      <c r="A10" s="55" t="s">
        <v>17</v>
      </c>
      <c r="B10" s="56"/>
      <c r="C10" s="56"/>
      <c r="D10" s="57" t="s">
        <v>16</v>
      </c>
      <c r="E10" s="58"/>
      <c r="F10" s="58"/>
      <c r="G10" s="59">
        <f t="shared" ref="G10:G51" si="0">H10+I10</f>
        <v>198700</v>
      </c>
      <c r="H10" s="59">
        <f>SUM(H11:H17)</f>
        <v>198700</v>
      </c>
      <c r="I10" s="59">
        <f t="shared" ref="I10:J10" si="1">SUM(I11:I17)</f>
        <v>0</v>
      </c>
      <c r="J10" s="59">
        <f t="shared" si="1"/>
        <v>0</v>
      </c>
    </row>
    <row r="11" spans="1:10" ht="18" customHeight="1" x14ac:dyDescent="0.2">
      <c r="A11" s="60" t="s">
        <v>22</v>
      </c>
      <c r="B11" s="137" t="s">
        <v>24</v>
      </c>
      <c r="C11" s="137" t="s">
        <v>23</v>
      </c>
      <c r="D11" s="62" t="s">
        <v>25</v>
      </c>
      <c r="E11" s="202" t="s">
        <v>260</v>
      </c>
      <c r="F11" s="208" t="s">
        <v>361</v>
      </c>
      <c r="G11" s="63">
        <f t="shared" si="0"/>
        <v>65000</v>
      </c>
      <c r="H11" s="63">
        <v>65000</v>
      </c>
      <c r="I11" s="63"/>
      <c r="J11" s="63"/>
    </row>
    <row r="12" spans="1:10" ht="25.5" hidden="1" customHeight="1" x14ac:dyDescent="0.2">
      <c r="A12" s="139" t="s">
        <v>358</v>
      </c>
      <c r="B12" s="139">
        <v>6017</v>
      </c>
      <c r="C12" s="140" t="s">
        <v>188</v>
      </c>
      <c r="D12" s="141" t="s">
        <v>359</v>
      </c>
      <c r="E12" s="203"/>
      <c r="F12" s="209"/>
      <c r="G12" s="63">
        <f t="shared" si="0"/>
        <v>0</v>
      </c>
      <c r="H12" s="63"/>
      <c r="I12" s="63"/>
      <c r="J12" s="63"/>
    </row>
    <row r="13" spans="1:10" ht="24" customHeight="1" x14ac:dyDescent="0.2">
      <c r="A13" s="37" t="s">
        <v>290</v>
      </c>
      <c r="B13" s="38" t="s">
        <v>195</v>
      </c>
      <c r="C13" s="38" t="s">
        <v>194</v>
      </c>
      <c r="D13" s="136" t="s">
        <v>196</v>
      </c>
      <c r="E13" s="203"/>
      <c r="F13" s="209"/>
      <c r="G13" s="63">
        <f>H13+I13</f>
        <v>133700</v>
      </c>
      <c r="H13" s="96">
        <v>133700</v>
      </c>
      <c r="I13" s="96"/>
      <c r="J13" s="96"/>
    </row>
    <row r="14" spans="1:10" hidden="1" x14ac:dyDescent="0.2">
      <c r="A14" s="60" t="s">
        <v>29</v>
      </c>
      <c r="B14" s="137" t="s">
        <v>31</v>
      </c>
      <c r="C14" s="137" t="s">
        <v>30</v>
      </c>
      <c r="D14" s="62" t="s">
        <v>32</v>
      </c>
      <c r="E14" s="204"/>
      <c r="F14" s="209"/>
      <c r="G14" s="63">
        <f t="shared" si="0"/>
        <v>0</v>
      </c>
      <c r="H14" s="63"/>
      <c r="I14" s="63"/>
      <c r="J14" s="63"/>
    </row>
    <row r="15" spans="1:10" hidden="1" x14ac:dyDescent="0.2">
      <c r="A15" s="60" t="s">
        <v>36</v>
      </c>
      <c r="B15" s="137" t="s">
        <v>38</v>
      </c>
      <c r="C15" s="137" t="s">
        <v>37</v>
      </c>
      <c r="D15" s="62" t="s">
        <v>235</v>
      </c>
      <c r="E15" s="204"/>
      <c r="F15" s="209"/>
      <c r="G15" s="63">
        <f t="shared" si="0"/>
        <v>0</v>
      </c>
      <c r="H15" s="63"/>
      <c r="I15" s="63"/>
      <c r="J15" s="63"/>
    </row>
    <row r="16" spans="1:10" hidden="1" x14ac:dyDescent="0.2">
      <c r="A16" s="60" t="s">
        <v>43</v>
      </c>
      <c r="B16" s="137" t="s">
        <v>44</v>
      </c>
      <c r="C16" s="137" t="s">
        <v>37</v>
      </c>
      <c r="D16" s="62" t="s">
        <v>45</v>
      </c>
      <c r="E16" s="205"/>
      <c r="F16" s="210"/>
      <c r="G16" s="63">
        <f t="shared" si="0"/>
        <v>0</v>
      </c>
      <c r="H16" s="63"/>
      <c r="I16" s="63"/>
      <c r="J16" s="63"/>
    </row>
    <row r="17" spans="1:10" ht="25.5" hidden="1" x14ac:dyDescent="0.2">
      <c r="A17" s="60" t="s">
        <v>40</v>
      </c>
      <c r="B17" s="61" t="s">
        <v>41</v>
      </c>
      <c r="C17" s="61" t="s">
        <v>37</v>
      </c>
      <c r="D17" s="62" t="s">
        <v>42</v>
      </c>
      <c r="E17" s="64" t="s">
        <v>236</v>
      </c>
      <c r="F17" s="65" t="s">
        <v>267</v>
      </c>
      <c r="G17" s="63">
        <f t="shared" si="0"/>
        <v>0</v>
      </c>
      <c r="H17" s="63"/>
      <c r="I17" s="63"/>
      <c r="J17" s="63"/>
    </row>
    <row r="18" spans="1:10" ht="20.25" customHeight="1" x14ac:dyDescent="0.2">
      <c r="A18" s="55" t="s">
        <v>46</v>
      </c>
      <c r="B18" s="56"/>
      <c r="C18" s="66"/>
      <c r="D18" s="33" t="s">
        <v>227</v>
      </c>
      <c r="E18" s="142"/>
      <c r="F18" s="42"/>
      <c r="G18" s="36">
        <f t="shared" si="0"/>
        <v>456800</v>
      </c>
      <c r="H18" s="59">
        <f>H19</f>
        <v>456800</v>
      </c>
      <c r="I18" s="59">
        <f>I19</f>
        <v>0</v>
      </c>
      <c r="J18" s="59">
        <f>J19</f>
        <v>0</v>
      </c>
    </row>
    <row r="19" spans="1:10" x14ac:dyDescent="0.2">
      <c r="A19" s="55" t="s">
        <v>47</v>
      </c>
      <c r="B19" s="56"/>
      <c r="C19" s="66"/>
      <c r="D19" s="33" t="s">
        <v>227</v>
      </c>
      <c r="E19" s="142"/>
      <c r="F19" s="42"/>
      <c r="G19" s="36">
        <f>H19+I19</f>
        <v>456800</v>
      </c>
      <c r="H19" s="59">
        <f>SUM(H20:H42)</f>
        <v>456800</v>
      </c>
      <c r="I19" s="59">
        <f>SUM(I20:I42)</f>
        <v>0</v>
      </c>
      <c r="J19" s="59">
        <f>SUM(J20:J42)</f>
        <v>0</v>
      </c>
    </row>
    <row r="20" spans="1:10" ht="25.5" hidden="1" x14ac:dyDescent="0.2">
      <c r="A20" s="38" t="s">
        <v>60</v>
      </c>
      <c r="B20" s="38" t="s">
        <v>62</v>
      </c>
      <c r="C20" s="38" t="s">
        <v>61</v>
      </c>
      <c r="D20" s="67" t="s">
        <v>238</v>
      </c>
      <c r="E20" s="211" t="s">
        <v>239</v>
      </c>
      <c r="F20" s="214" t="s">
        <v>261</v>
      </c>
      <c r="G20" s="63">
        <f t="shared" si="0"/>
        <v>0</v>
      </c>
      <c r="H20" s="96"/>
      <c r="I20" s="96"/>
      <c r="J20" s="96"/>
    </row>
    <row r="21" spans="1:10" hidden="1" x14ac:dyDescent="0.2">
      <c r="A21" s="37" t="s">
        <v>71</v>
      </c>
      <c r="B21" s="38" t="s">
        <v>72</v>
      </c>
      <c r="C21" s="37" t="s">
        <v>68</v>
      </c>
      <c r="D21" s="68" t="s">
        <v>73</v>
      </c>
      <c r="E21" s="212"/>
      <c r="F21" s="215"/>
      <c r="G21" s="63">
        <f t="shared" si="0"/>
        <v>0</v>
      </c>
      <c r="H21" s="96"/>
      <c r="I21" s="96"/>
      <c r="J21" s="96"/>
    </row>
    <row r="22" spans="1:10" ht="25.5" x14ac:dyDescent="0.2">
      <c r="A22" s="37" t="s">
        <v>167</v>
      </c>
      <c r="B22" s="38" t="s">
        <v>168</v>
      </c>
      <c r="C22" s="37" t="s">
        <v>161</v>
      </c>
      <c r="D22" s="68" t="s">
        <v>169</v>
      </c>
      <c r="E22" s="213"/>
      <c r="F22" s="216"/>
      <c r="G22" s="63">
        <f t="shared" si="0"/>
        <v>0</v>
      </c>
      <c r="H22" s="96"/>
      <c r="I22" s="96"/>
      <c r="J22" s="96"/>
    </row>
    <row r="23" spans="1:10" ht="53.25" customHeight="1" x14ac:dyDescent="0.2">
      <c r="A23" s="37" t="s">
        <v>83</v>
      </c>
      <c r="B23" s="38" t="s">
        <v>85</v>
      </c>
      <c r="C23" s="37" t="s">
        <v>84</v>
      </c>
      <c r="D23" s="68" t="s">
        <v>86</v>
      </c>
      <c r="E23" s="217" t="s">
        <v>364</v>
      </c>
      <c r="F23" s="214" t="s">
        <v>262</v>
      </c>
      <c r="G23" s="63">
        <f t="shared" si="0"/>
        <v>236800</v>
      </c>
      <c r="H23" s="96">
        <v>236800</v>
      </c>
      <c r="I23" s="96"/>
      <c r="J23" s="96"/>
    </row>
    <row r="24" spans="1:10" ht="40.5" hidden="1" customHeight="1" x14ac:dyDescent="0.2">
      <c r="A24" s="38" t="s">
        <v>95</v>
      </c>
      <c r="B24" s="38" t="s">
        <v>96</v>
      </c>
      <c r="C24" s="38" t="s">
        <v>92</v>
      </c>
      <c r="D24" s="68" t="s">
        <v>97</v>
      </c>
      <c r="E24" s="218"/>
      <c r="F24" s="216"/>
      <c r="G24" s="63">
        <f t="shared" si="0"/>
        <v>0</v>
      </c>
      <c r="H24" s="96"/>
      <c r="I24" s="96"/>
      <c r="J24" s="96"/>
    </row>
    <row r="25" spans="1:10" ht="39" hidden="1" customHeight="1" x14ac:dyDescent="0.2">
      <c r="A25" s="37" t="s">
        <v>87</v>
      </c>
      <c r="B25" s="38" t="s">
        <v>89</v>
      </c>
      <c r="C25" s="38" t="s">
        <v>88</v>
      </c>
      <c r="D25" s="69" t="s">
        <v>90</v>
      </c>
      <c r="E25" s="222" t="s">
        <v>365</v>
      </c>
      <c r="F25" s="211" t="s">
        <v>357</v>
      </c>
      <c r="G25" s="63">
        <f t="shared" si="0"/>
        <v>0</v>
      </c>
      <c r="H25" s="96"/>
      <c r="I25" s="96"/>
      <c r="J25" s="96"/>
    </row>
    <row r="26" spans="1:10" ht="30" hidden="1" customHeight="1" x14ac:dyDescent="0.2">
      <c r="A26" s="38" t="s">
        <v>91</v>
      </c>
      <c r="B26" s="38" t="s">
        <v>93</v>
      </c>
      <c r="C26" s="38" t="s">
        <v>92</v>
      </c>
      <c r="D26" s="70" t="s">
        <v>240</v>
      </c>
      <c r="E26" s="223"/>
      <c r="F26" s="223"/>
      <c r="G26" s="63">
        <f t="shared" si="0"/>
        <v>0</v>
      </c>
      <c r="H26" s="96"/>
      <c r="I26" s="96"/>
      <c r="J26" s="96"/>
    </row>
    <row r="27" spans="1:10" ht="30" hidden="1" customHeight="1" x14ac:dyDescent="0.2">
      <c r="A27" s="139" t="s">
        <v>352</v>
      </c>
      <c r="B27" s="139" t="s">
        <v>353</v>
      </c>
      <c r="C27" s="146" t="s">
        <v>177</v>
      </c>
      <c r="D27" s="141" t="s">
        <v>354</v>
      </c>
      <c r="E27" s="224"/>
      <c r="F27" s="225"/>
      <c r="G27" s="63">
        <f t="shared" si="0"/>
        <v>0</v>
      </c>
      <c r="H27" s="96"/>
      <c r="I27" s="96"/>
      <c r="J27" s="96"/>
    </row>
    <row r="28" spans="1:10" ht="33.75" hidden="1" customHeight="1" x14ac:dyDescent="0.2">
      <c r="A28" s="71" t="s">
        <v>101</v>
      </c>
      <c r="B28" s="71" t="s">
        <v>102</v>
      </c>
      <c r="C28" s="71" t="s">
        <v>92</v>
      </c>
      <c r="D28" s="70" t="s">
        <v>103</v>
      </c>
      <c r="E28" s="72" t="s">
        <v>241</v>
      </c>
      <c r="F28" s="83" t="s">
        <v>263</v>
      </c>
      <c r="G28" s="63">
        <f t="shared" si="0"/>
        <v>0</v>
      </c>
      <c r="H28" s="96"/>
      <c r="I28" s="96"/>
      <c r="J28" s="96"/>
    </row>
    <row r="29" spans="1:10" ht="33" customHeight="1" x14ac:dyDescent="0.2">
      <c r="A29" s="37" t="s">
        <v>104</v>
      </c>
      <c r="B29" s="38" t="s">
        <v>105</v>
      </c>
      <c r="C29" s="38" t="s">
        <v>242</v>
      </c>
      <c r="D29" s="73" t="s">
        <v>243</v>
      </c>
      <c r="E29" s="143" t="s">
        <v>234</v>
      </c>
      <c r="F29" s="136" t="s">
        <v>347</v>
      </c>
      <c r="G29" s="63">
        <f t="shared" si="0"/>
        <v>20000</v>
      </c>
      <c r="H29" s="96">
        <v>20000</v>
      </c>
      <c r="I29" s="96"/>
      <c r="J29" s="96"/>
    </row>
    <row r="30" spans="1:10" ht="25.5" hidden="1" customHeight="1" x14ac:dyDescent="0.2">
      <c r="A30" s="37" t="s">
        <v>104</v>
      </c>
      <c r="B30" s="38" t="s">
        <v>105</v>
      </c>
      <c r="C30" s="38" t="s">
        <v>242</v>
      </c>
      <c r="D30" s="73" t="s">
        <v>243</v>
      </c>
      <c r="E30" s="219" t="s">
        <v>244</v>
      </c>
      <c r="F30" s="206" t="s">
        <v>363</v>
      </c>
      <c r="G30" s="63">
        <f t="shared" si="0"/>
        <v>0</v>
      </c>
      <c r="H30" s="96"/>
      <c r="I30" s="96"/>
      <c r="J30" s="96"/>
    </row>
    <row r="31" spans="1:10" ht="25.5" hidden="1" customHeight="1" x14ac:dyDescent="0.2">
      <c r="A31" s="38" t="s">
        <v>107</v>
      </c>
      <c r="B31" s="38" t="s">
        <v>108</v>
      </c>
      <c r="C31" s="38" t="s">
        <v>62</v>
      </c>
      <c r="D31" s="74" t="s">
        <v>245</v>
      </c>
      <c r="E31" s="220"/>
      <c r="F31" s="207"/>
      <c r="G31" s="75">
        <f t="shared" si="0"/>
        <v>0</v>
      </c>
      <c r="H31" s="97"/>
      <c r="I31" s="97"/>
      <c r="J31" s="97"/>
    </row>
    <row r="32" spans="1:10" ht="38.25" hidden="1" customHeight="1" x14ac:dyDescent="0.2">
      <c r="A32" s="38" t="s">
        <v>110</v>
      </c>
      <c r="B32" s="38" t="s">
        <v>111</v>
      </c>
      <c r="C32" s="38" t="s">
        <v>62</v>
      </c>
      <c r="D32" s="76" t="s">
        <v>112</v>
      </c>
      <c r="E32" s="220"/>
      <c r="F32" s="207"/>
      <c r="G32" s="63">
        <f t="shared" si="0"/>
        <v>0</v>
      </c>
      <c r="H32" s="96"/>
      <c r="I32" s="96"/>
      <c r="J32" s="96"/>
    </row>
    <row r="33" spans="1:10" ht="76.5" hidden="1" customHeight="1" x14ac:dyDescent="0.2">
      <c r="A33" s="38" t="s">
        <v>134</v>
      </c>
      <c r="B33" s="38" t="s">
        <v>136</v>
      </c>
      <c r="C33" s="38" t="s">
        <v>117</v>
      </c>
      <c r="D33" s="77" t="s">
        <v>246</v>
      </c>
      <c r="E33" s="220"/>
      <c r="F33" s="207"/>
      <c r="G33" s="78">
        <f t="shared" si="0"/>
        <v>0</v>
      </c>
      <c r="H33" s="98"/>
      <c r="I33" s="98"/>
      <c r="J33" s="98"/>
    </row>
    <row r="34" spans="1:10" ht="25.5" hidden="1" customHeight="1" x14ac:dyDescent="0.2">
      <c r="A34" s="38" t="s">
        <v>138</v>
      </c>
      <c r="B34" s="38" t="s">
        <v>139</v>
      </c>
      <c r="C34" s="38" t="s">
        <v>117</v>
      </c>
      <c r="D34" s="77" t="s">
        <v>140</v>
      </c>
      <c r="E34" s="220"/>
      <c r="F34" s="207"/>
      <c r="G34" s="63">
        <f t="shared" si="0"/>
        <v>0</v>
      </c>
      <c r="H34" s="96"/>
      <c r="I34" s="96"/>
      <c r="J34" s="96"/>
    </row>
    <row r="35" spans="1:10" ht="51" hidden="1" customHeight="1" x14ac:dyDescent="0.2">
      <c r="A35" s="38" t="s">
        <v>141</v>
      </c>
      <c r="B35" s="38" t="s">
        <v>142</v>
      </c>
      <c r="C35" s="38" t="s">
        <v>117</v>
      </c>
      <c r="D35" s="79" t="s">
        <v>247</v>
      </c>
      <c r="E35" s="220"/>
      <c r="F35" s="207"/>
      <c r="G35" s="63">
        <f t="shared" si="0"/>
        <v>0</v>
      </c>
      <c r="H35" s="96"/>
      <c r="I35" s="96"/>
      <c r="J35" s="96"/>
    </row>
    <row r="36" spans="1:10" ht="46.5" customHeight="1" x14ac:dyDescent="0.2">
      <c r="A36" s="38" t="s">
        <v>144</v>
      </c>
      <c r="B36" s="38" t="s">
        <v>146</v>
      </c>
      <c r="C36" s="38" t="s">
        <v>145</v>
      </c>
      <c r="D36" s="79" t="s">
        <v>147</v>
      </c>
      <c r="E36" s="221"/>
      <c r="F36" s="207"/>
      <c r="G36" s="63">
        <f t="shared" si="0"/>
        <v>200000</v>
      </c>
      <c r="H36" s="96">
        <v>200000</v>
      </c>
      <c r="I36" s="96"/>
      <c r="J36" s="96"/>
    </row>
    <row r="37" spans="1:10" ht="33.75" hidden="1" customHeight="1" x14ac:dyDescent="0.2">
      <c r="A37" s="38" t="s">
        <v>128</v>
      </c>
      <c r="B37" s="38" t="s">
        <v>129</v>
      </c>
      <c r="C37" s="38" t="s">
        <v>125</v>
      </c>
      <c r="D37" s="80" t="s">
        <v>248</v>
      </c>
      <c r="E37" s="64" t="s">
        <v>249</v>
      </c>
      <c r="F37" s="77" t="s">
        <v>264</v>
      </c>
      <c r="G37" s="63">
        <f t="shared" si="0"/>
        <v>0</v>
      </c>
      <c r="H37" s="96"/>
      <c r="I37" s="96"/>
      <c r="J37" s="96"/>
    </row>
    <row r="38" spans="1:10" ht="33.75" hidden="1" customHeight="1" x14ac:dyDescent="0.2">
      <c r="A38" s="38" t="s">
        <v>156</v>
      </c>
      <c r="B38" s="38" t="s">
        <v>158</v>
      </c>
      <c r="C38" s="38" t="s">
        <v>157</v>
      </c>
      <c r="D38" s="77" t="s">
        <v>159</v>
      </c>
      <c r="E38" s="77" t="s">
        <v>234</v>
      </c>
      <c r="F38" s="77" t="s">
        <v>259</v>
      </c>
      <c r="G38" s="63">
        <f t="shared" si="0"/>
        <v>0</v>
      </c>
      <c r="H38" s="96"/>
      <c r="I38" s="96"/>
      <c r="J38" s="96"/>
    </row>
    <row r="39" spans="1:10" ht="28.5" hidden="1" customHeight="1" x14ac:dyDescent="0.2">
      <c r="A39" s="37" t="s">
        <v>160</v>
      </c>
      <c r="B39" s="38" t="s">
        <v>162</v>
      </c>
      <c r="C39" s="37" t="s">
        <v>161</v>
      </c>
      <c r="D39" s="69" t="s">
        <v>163</v>
      </c>
      <c r="E39" s="206" t="s">
        <v>250</v>
      </c>
      <c r="F39" s="207" t="s">
        <v>265</v>
      </c>
      <c r="G39" s="78">
        <f t="shared" si="0"/>
        <v>0</v>
      </c>
      <c r="H39" s="98"/>
      <c r="I39" s="96"/>
      <c r="J39" s="96"/>
    </row>
    <row r="40" spans="1:10" ht="27.75" hidden="1" customHeight="1" x14ac:dyDescent="0.2">
      <c r="A40" s="37" t="s">
        <v>164</v>
      </c>
      <c r="B40" s="38" t="s">
        <v>165</v>
      </c>
      <c r="C40" s="37" t="s">
        <v>161</v>
      </c>
      <c r="D40" s="69" t="s">
        <v>166</v>
      </c>
      <c r="E40" s="206"/>
      <c r="F40" s="207"/>
      <c r="G40" s="78">
        <f t="shared" si="0"/>
        <v>0</v>
      </c>
      <c r="H40" s="98"/>
      <c r="I40" s="96"/>
      <c r="J40" s="96"/>
    </row>
    <row r="41" spans="1:10" hidden="1" x14ac:dyDescent="0.2">
      <c r="A41" s="37" t="s">
        <v>170</v>
      </c>
      <c r="B41" s="38" t="s">
        <v>171</v>
      </c>
      <c r="C41" s="37" t="s">
        <v>161</v>
      </c>
      <c r="D41" s="69" t="s">
        <v>172</v>
      </c>
      <c r="E41" s="206"/>
      <c r="F41" s="207"/>
      <c r="G41" s="78">
        <f t="shared" si="0"/>
        <v>0</v>
      </c>
      <c r="H41" s="98"/>
      <c r="I41" s="96"/>
      <c r="J41" s="96"/>
    </row>
    <row r="42" spans="1:10" ht="38.25" hidden="1" x14ac:dyDescent="0.2">
      <c r="A42" s="38" t="s">
        <v>173</v>
      </c>
      <c r="B42" s="38" t="s">
        <v>174</v>
      </c>
      <c r="C42" s="38" t="s">
        <v>161</v>
      </c>
      <c r="D42" s="69" t="s">
        <v>251</v>
      </c>
      <c r="E42" s="206"/>
      <c r="F42" s="207"/>
      <c r="G42" s="78">
        <f t="shared" si="0"/>
        <v>0</v>
      </c>
      <c r="H42" s="96"/>
      <c r="I42" s="96"/>
      <c r="J42" s="96"/>
    </row>
    <row r="43" spans="1:10" ht="25.5" x14ac:dyDescent="0.2">
      <c r="A43" s="56" t="s">
        <v>184</v>
      </c>
      <c r="B43" s="56"/>
      <c r="C43" s="66"/>
      <c r="D43" s="82" t="s">
        <v>220</v>
      </c>
      <c r="E43" s="144"/>
      <c r="F43" s="136"/>
      <c r="G43" s="59">
        <f t="shared" si="0"/>
        <v>163000</v>
      </c>
      <c r="H43" s="99">
        <f>H44</f>
        <v>163000</v>
      </c>
      <c r="I43" s="99">
        <f>I44</f>
        <v>0</v>
      </c>
      <c r="J43" s="99">
        <f>J44</f>
        <v>0</v>
      </c>
    </row>
    <row r="44" spans="1:10" ht="25.5" x14ac:dyDescent="0.2">
      <c r="A44" s="56" t="s">
        <v>185</v>
      </c>
      <c r="B44" s="56"/>
      <c r="C44" s="66"/>
      <c r="D44" s="82" t="s">
        <v>220</v>
      </c>
      <c r="E44" s="144"/>
      <c r="F44" s="136"/>
      <c r="G44" s="59">
        <f t="shared" si="0"/>
        <v>163000</v>
      </c>
      <c r="H44" s="99">
        <f>SUM(H45:H52)</f>
        <v>163000</v>
      </c>
      <c r="I44" s="99">
        <f t="shared" ref="I44:J44" si="2">SUM(I45:I52)</f>
        <v>0</v>
      </c>
      <c r="J44" s="99">
        <f t="shared" si="2"/>
        <v>0</v>
      </c>
    </row>
    <row r="45" spans="1:10" ht="27" customHeight="1" x14ac:dyDescent="0.2">
      <c r="A45" s="147" t="s">
        <v>292</v>
      </c>
      <c r="B45" s="139" t="s">
        <v>27</v>
      </c>
      <c r="C45" s="146" t="s">
        <v>26</v>
      </c>
      <c r="D45" s="141" t="s">
        <v>28</v>
      </c>
      <c r="E45" s="222" t="s">
        <v>252</v>
      </c>
      <c r="F45" s="235" t="s">
        <v>348</v>
      </c>
      <c r="G45" s="63">
        <f t="shared" si="0"/>
        <v>80100</v>
      </c>
      <c r="H45" s="96">
        <v>80100</v>
      </c>
      <c r="I45" s="99"/>
      <c r="J45" s="99"/>
    </row>
    <row r="46" spans="1:10" ht="25.5" customHeight="1" x14ac:dyDescent="0.2">
      <c r="A46" s="66" t="s">
        <v>187</v>
      </c>
      <c r="B46" s="137" t="s">
        <v>189</v>
      </c>
      <c r="C46" s="137" t="s">
        <v>188</v>
      </c>
      <c r="D46" s="136" t="s">
        <v>190</v>
      </c>
      <c r="E46" s="242"/>
      <c r="F46" s="236"/>
      <c r="G46" s="63">
        <f t="shared" si="0"/>
        <v>300000</v>
      </c>
      <c r="H46" s="96">
        <v>300000</v>
      </c>
      <c r="I46" s="96"/>
      <c r="J46" s="96"/>
    </row>
    <row r="47" spans="1:10" ht="15.75" customHeight="1" x14ac:dyDescent="0.2">
      <c r="A47" s="60" t="s">
        <v>191</v>
      </c>
      <c r="B47" s="66" t="s">
        <v>192</v>
      </c>
      <c r="C47" s="66" t="s">
        <v>188</v>
      </c>
      <c r="D47" s="136" t="s">
        <v>253</v>
      </c>
      <c r="E47" s="242"/>
      <c r="F47" s="236"/>
      <c r="G47" s="63">
        <f t="shared" si="0"/>
        <v>-242100</v>
      </c>
      <c r="H47" s="96">
        <v>-242100</v>
      </c>
      <c r="I47" s="96"/>
      <c r="J47" s="96"/>
    </row>
    <row r="48" spans="1:10" ht="25.5" hidden="1" x14ac:dyDescent="0.2">
      <c r="A48" s="60" t="s">
        <v>197</v>
      </c>
      <c r="B48" s="66" t="s">
        <v>199</v>
      </c>
      <c r="C48" s="66" t="s">
        <v>198</v>
      </c>
      <c r="D48" s="77" t="s">
        <v>254</v>
      </c>
      <c r="E48" s="223"/>
      <c r="F48" s="236"/>
      <c r="G48" s="63">
        <f t="shared" si="0"/>
        <v>0</v>
      </c>
      <c r="H48" s="96"/>
      <c r="I48" s="96"/>
      <c r="J48" s="96"/>
    </row>
    <row r="49" spans="1:10" hidden="1" x14ac:dyDescent="0.2">
      <c r="A49" s="37" t="s">
        <v>201</v>
      </c>
      <c r="B49" s="38" t="s">
        <v>202</v>
      </c>
      <c r="C49" s="38" t="s">
        <v>181</v>
      </c>
      <c r="D49" s="77" t="s">
        <v>255</v>
      </c>
      <c r="E49" s="225"/>
      <c r="F49" s="237"/>
      <c r="G49" s="63">
        <f t="shared" si="0"/>
        <v>0</v>
      </c>
      <c r="H49" s="96"/>
      <c r="I49" s="96"/>
      <c r="J49" s="96"/>
    </row>
    <row r="50" spans="1:10" ht="63.75" hidden="1" x14ac:dyDescent="0.2">
      <c r="A50" s="238" t="s">
        <v>204</v>
      </c>
      <c r="B50" s="240" t="s">
        <v>205</v>
      </c>
      <c r="C50" s="240" t="s">
        <v>33</v>
      </c>
      <c r="D50" s="222" t="s">
        <v>206</v>
      </c>
      <c r="E50" s="77" t="s">
        <v>256</v>
      </c>
      <c r="F50" s="77" t="s">
        <v>266</v>
      </c>
      <c r="G50" s="63">
        <f t="shared" si="0"/>
        <v>0</v>
      </c>
      <c r="H50" s="96"/>
      <c r="I50" s="96"/>
      <c r="J50" s="96"/>
    </row>
    <row r="51" spans="1:10" ht="45" customHeight="1" x14ac:dyDescent="0.2">
      <c r="A51" s="239"/>
      <c r="B51" s="241"/>
      <c r="C51" s="241"/>
      <c r="D51" s="224"/>
      <c r="E51" s="143" t="s">
        <v>362</v>
      </c>
      <c r="F51" s="135" t="s">
        <v>346</v>
      </c>
      <c r="G51" s="63">
        <f t="shared" si="0"/>
        <v>25000</v>
      </c>
      <c r="H51" s="96">
        <v>25000</v>
      </c>
      <c r="I51" s="96"/>
      <c r="J51" s="96"/>
    </row>
    <row r="52" spans="1:10" ht="38.25" hidden="1" x14ac:dyDescent="0.2">
      <c r="A52" s="60" t="s">
        <v>286</v>
      </c>
      <c r="B52" s="61" t="s">
        <v>287</v>
      </c>
      <c r="C52" s="61" t="s">
        <v>288</v>
      </c>
      <c r="D52" s="62" t="s">
        <v>289</v>
      </c>
      <c r="E52" s="64" t="s">
        <v>237</v>
      </c>
      <c r="F52" s="65" t="s">
        <v>268</v>
      </c>
      <c r="G52" s="63">
        <f>H52+I52</f>
        <v>0</v>
      </c>
      <c r="H52" s="63"/>
      <c r="I52" s="63"/>
      <c r="J52" s="63"/>
    </row>
    <row r="53" spans="1:10" x14ac:dyDescent="0.2">
      <c r="A53" s="148" t="s">
        <v>207</v>
      </c>
      <c r="B53" s="149"/>
      <c r="C53" s="150"/>
      <c r="D53" s="151" t="s">
        <v>221</v>
      </c>
      <c r="E53" s="145"/>
      <c r="F53" s="65"/>
      <c r="G53" s="59">
        <f>G54</f>
        <v>75000</v>
      </c>
      <c r="H53" s="59">
        <f t="shared" ref="H53:J53" si="3">H54</f>
        <v>75000</v>
      </c>
      <c r="I53" s="59">
        <f t="shared" si="3"/>
        <v>0</v>
      </c>
      <c r="J53" s="59">
        <f t="shared" si="3"/>
        <v>0</v>
      </c>
    </row>
    <row r="54" spans="1:10" x14ac:dyDescent="0.2">
      <c r="A54" s="152" t="s">
        <v>208</v>
      </c>
      <c r="B54" s="149"/>
      <c r="C54" s="150"/>
      <c r="D54" s="151" t="s">
        <v>221</v>
      </c>
      <c r="E54" s="145"/>
      <c r="F54" s="65"/>
      <c r="G54" s="59">
        <f>G55</f>
        <v>75000</v>
      </c>
      <c r="H54" s="59">
        <f t="shared" ref="H54:J54" si="4">H55</f>
        <v>75000</v>
      </c>
      <c r="I54" s="59">
        <f t="shared" si="4"/>
        <v>0</v>
      </c>
      <c r="J54" s="59">
        <f t="shared" si="4"/>
        <v>0</v>
      </c>
    </row>
    <row r="55" spans="1:10" ht="40.5" customHeight="1" x14ac:dyDescent="0.2">
      <c r="A55" s="139" t="s">
        <v>344</v>
      </c>
      <c r="B55" s="139">
        <v>9800</v>
      </c>
      <c r="C55" s="66" t="s">
        <v>24</v>
      </c>
      <c r="D55" s="141" t="s">
        <v>338</v>
      </c>
      <c r="E55" s="145" t="s">
        <v>234</v>
      </c>
      <c r="F55" s="65" t="s">
        <v>345</v>
      </c>
      <c r="G55" s="63">
        <f>H55+I55</f>
        <v>75000</v>
      </c>
      <c r="H55" s="63">
        <v>75000</v>
      </c>
      <c r="I55" s="63"/>
      <c r="J55" s="63"/>
    </row>
    <row r="56" spans="1:10" hidden="1" x14ac:dyDescent="0.2">
      <c r="A56" s="60"/>
      <c r="B56" s="61"/>
      <c r="C56" s="61"/>
      <c r="D56" s="62"/>
      <c r="E56" s="64"/>
      <c r="F56" s="65"/>
      <c r="G56" s="63"/>
      <c r="H56" s="63"/>
      <c r="I56" s="63"/>
      <c r="J56" s="63"/>
    </row>
    <row r="57" spans="1:10" x14ac:dyDescent="0.2">
      <c r="A57" s="66"/>
      <c r="B57" s="66"/>
      <c r="C57" s="84"/>
      <c r="D57" s="82" t="s">
        <v>214</v>
      </c>
      <c r="E57" s="81"/>
      <c r="F57" s="81"/>
      <c r="G57" s="59">
        <f>G9+G18+G43+G53</f>
        <v>893500</v>
      </c>
      <c r="H57" s="59">
        <f t="shared" ref="H57:J57" si="5">H9+H18+H43+H53</f>
        <v>893500</v>
      </c>
      <c r="I57" s="59">
        <f t="shared" si="5"/>
        <v>0</v>
      </c>
      <c r="J57" s="59">
        <f t="shared" si="5"/>
        <v>0</v>
      </c>
    </row>
    <row r="58" spans="1:10" x14ac:dyDescent="0.2">
      <c r="A58" s="85"/>
      <c r="B58" s="85"/>
      <c r="C58" s="85"/>
      <c r="D58" s="85"/>
      <c r="E58" s="85"/>
      <c r="F58" s="85"/>
      <c r="G58" s="85"/>
      <c r="H58" s="85"/>
      <c r="I58" s="85"/>
      <c r="J58" s="85"/>
    </row>
    <row r="59" spans="1:10" x14ac:dyDescent="0.2">
      <c r="B59" s="2" t="s">
        <v>284</v>
      </c>
      <c r="C59" s="21"/>
      <c r="D59" s="21"/>
      <c r="H59" s="2" t="s">
        <v>285</v>
      </c>
    </row>
    <row r="60" spans="1:10" x14ac:dyDescent="0.2">
      <c r="B60" s="2"/>
      <c r="C60" s="21"/>
      <c r="D60" s="21"/>
      <c r="H60" s="2"/>
    </row>
    <row r="61" spans="1:10" x14ac:dyDescent="0.2">
      <c r="B61" s="2" t="s">
        <v>215</v>
      </c>
      <c r="C61" s="21"/>
      <c r="D61" s="21"/>
      <c r="H61" s="2" t="s">
        <v>216</v>
      </c>
    </row>
  </sheetData>
  <autoFilter ref="A8:WVJ55">
    <filterColumn colId="6">
      <customFilters>
        <customFilter operator="notEqual" val="0"/>
      </customFilters>
    </filterColumn>
  </autoFilter>
  <mergeCells count="29">
    <mergeCell ref="F45:F49"/>
    <mergeCell ref="A50:A51"/>
    <mergeCell ref="B50:B51"/>
    <mergeCell ref="C50:C51"/>
    <mergeCell ref="D50:D51"/>
    <mergeCell ref="E45:E49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6"/>
    <mergeCell ref="E39:E42"/>
    <mergeCell ref="F39:F42"/>
    <mergeCell ref="F11:F16"/>
    <mergeCell ref="E20:E22"/>
    <mergeCell ref="F20:F22"/>
    <mergeCell ref="E23:E24"/>
    <mergeCell ref="F23:F24"/>
    <mergeCell ref="E30:E36"/>
    <mergeCell ref="F30:F36"/>
    <mergeCell ref="E25:E27"/>
    <mergeCell ref="F25:F27"/>
  </mergeCells>
  <pageMargins left="0.9055118110236221" right="0.31496062992125984" top="0.74803149606299213" bottom="0.74803149606299213" header="0" footer="0"/>
  <pageSetup paperSize="9" scale="62" fitToWidth="0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дод 1</vt:lpstr>
      <vt:lpstr>дод 2</vt:lpstr>
      <vt:lpstr>дод 3 </vt:lpstr>
      <vt:lpstr>дод 4</vt:lpstr>
      <vt:lpstr>дод.5</vt:lpstr>
      <vt:lpstr>'дод 2'!Заголовки_для_печати</vt:lpstr>
      <vt:lpstr>'дод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2021-03-10T15:42:17Z</cp:lastPrinted>
  <dcterms:created xsi:type="dcterms:W3CDTF">2020-12-23T13:35:01Z</dcterms:created>
  <dcterms:modified xsi:type="dcterms:W3CDTF">2021-03-16T07:08:54Z</dcterms:modified>
</cp:coreProperties>
</file>