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ВИКОНКОМ 2021\1 Рш залишки\"/>
    </mc:Choice>
  </mc:AlternateContent>
  <bookViews>
    <workbookView xWindow="0" yWindow="0" windowWidth="20490" windowHeight="7065" activeTab="1"/>
  </bookViews>
  <sheets>
    <sheet name="дод 2" sheetId="1" r:id="rId1"/>
    <sheet name="дод 3" sheetId="2" r:id="rId2"/>
  </sheets>
  <definedNames>
    <definedName name="_xlnm.Print_Titles" localSheetId="1">'дод 3'!$9:$13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4" i="1"/>
  <c r="C14" i="1" s="1"/>
  <c r="C15" i="1"/>
  <c r="C16" i="1"/>
  <c r="C17" i="1"/>
  <c r="C19" i="1"/>
  <c r="C20" i="1"/>
  <c r="D21" i="1"/>
  <c r="E21" i="1"/>
  <c r="C21" i="1" s="1"/>
  <c r="F21" i="1"/>
  <c r="D22" i="1"/>
  <c r="E22" i="1"/>
  <c r="C22" i="1" s="1"/>
  <c r="F22" i="1"/>
  <c r="C23" i="1"/>
  <c r="D13" i="1" l="1"/>
  <c r="C13" i="1" s="1"/>
  <c r="O75" i="2"/>
  <c r="K75" i="2"/>
  <c r="J74" i="2"/>
  <c r="P74" i="2" s="1"/>
  <c r="J73" i="2"/>
  <c r="E73" i="2"/>
  <c r="P73" i="2" s="1"/>
  <c r="J72" i="2"/>
  <c r="I72" i="2"/>
  <c r="I71" i="2" s="1"/>
  <c r="H72" i="2"/>
  <c r="G72" i="2"/>
  <c r="G71" i="2" s="1"/>
  <c r="F72" i="2"/>
  <c r="E72" i="2"/>
  <c r="P72" i="2" s="1"/>
  <c r="J71" i="2"/>
  <c r="P71" i="2" s="1"/>
  <c r="H71" i="2"/>
  <c r="F71" i="2"/>
  <c r="J70" i="2"/>
  <c r="E70" i="2"/>
  <c r="P70" i="2" s="1"/>
  <c r="J69" i="2"/>
  <c r="E69" i="2"/>
  <c r="P69" i="2" s="1"/>
  <c r="J68" i="2"/>
  <c r="E68" i="2"/>
  <c r="P68" i="2" s="1"/>
  <c r="J67" i="2"/>
  <c r="E67" i="2"/>
  <c r="P67" i="2" s="1"/>
  <c r="J66" i="2"/>
  <c r="E66" i="2"/>
  <c r="P66" i="2" s="1"/>
  <c r="J65" i="2"/>
  <c r="E65" i="2"/>
  <c r="P65" i="2" s="1"/>
  <c r="J64" i="2"/>
  <c r="E64" i="2"/>
  <c r="P64" i="2" s="1"/>
  <c r="J63" i="2"/>
  <c r="E63" i="2"/>
  <c r="P63" i="2" s="1"/>
  <c r="J62" i="2"/>
  <c r="E62" i="2"/>
  <c r="P62" i="2" s="1"/>
  <c r="J61" i="2"/>
  <c r="E61" i="2"/>
  <c r="P61" i="2" s="1"/>
  <c r="J60" i="2"/>
  <c r="E60" i="2"/>
  <c r="P60" i="2" s="1"/>
  <c r="J59" i="2"/>
  <c r="E59" i="2"/>
  <c r="P59" i="2" s="1"/>
  <c r="J58" i="2"/>
  <c r="E58" i="2"/>
  <c r="P58" i="2" s="1"/>
  <c r="J57" i="2"/>
  <c r="E57" i="2"/>
  <c r="P57" i="2" s="1"/>
  <c r="J56" i="2"/>
  <c r="E56" i="2"/>
  <c r="P56" i="2" s="1"/>
  <c r="J55" i="2"/>
  <c r="E55" i="2"/>
  <c r="P55" i="2" s="1"/>
  <c r="J54" i="2"/>
  <c r="E54" i="2"/>
  <c r="P54" i="2" s="1"/>
  <c r="J53" i="2"/>
  <c r="E53" i="2"/>
  <c r="P53" i="2" s="1"/>
  <c r="J52" i="2"/>
  <c r="E52" i="2"/>
  <c r="P52" i="2" s="1"/>
  <c r="J51" i="2"/>
  <c r="E51" i="2"/>
  <c r="P51" i="2" s="1"/>
  <c r="J50" i="2"/>
  <c r="E50" i="2"/>
  <c r="P50" i="2" s="1"/>
  <c r="J49" i="2"/>
  <c r="E49" i="2"/>
  <c r="P49" i="2" s="1"/>
  <c r="J48" i="2"/>
  <c r="E48" i="2"/>
  <c r="P48" i="2" s="1"/>
  <c r="J47" i="2"/>
  <c r="E47" i="2"/>
  <c r="P47" i="2" s="1"/>
  <c r="J46" i="2"/>
  <c r="E46" i="2"/>
  <c r="P46" i="2" s="1"/>
  <c r="J45" i="2"/>
  <c r="E45" i="2"/>
  <c r="P45" i="2" s="1"/>
  <c r="J44" i="2"/>
  <c r="E44" i="2"/>
  <c r="P44" i="2" s="1"/>
  <c r="J43" i="2"/>
  <c r="E43" i="2"/>
  <c r="P43" i="2" s="1"/>
  <c r="J42" i="2"/>
  <c r="E42" i="2"/>
  <c r="P42" i="2" s="1"/>
  <c r="J41" i="2"/>
  <c r="E41" i="2"/>
  <c r="P41" i="2" s="1"/>
  <c r="J40" i="2"/>
  <c r="E40" i="2"/>
  <c r="P40" i="2" s="1"/>
  <c r="J39" i="2"/>
  <c r="E39" i="2"/>
  <c r="P39" i="2" s="1"/>
  <c r="J38" i="2"/>
  <c r="E38" i="2"/>
  <c r="P38" i="2" s="1"/>
  <c r="J37" i="2"/>
  <c r="E37" i="2"/>
  <c r="P37" i="2" s="1"/>
  <c r="J36" i="2"/>
  <c r="E36" i="2"/>
  <c r="P36" i="2" s="1"/>
  <c r="J35" i="2"/>
  <c r="E35" i="2"/>
  <c r="P35" i="2" s="1"/>
  <c r="J34" i="2"/>
  <c r="E34" i="2"/>
  <c r="P34" i="2" s="1"/>
  <c r="J33" i="2"/>
  <c r="E33" i="2"/>
  <c r="P33" i="2" s="1"/>
  <c r="J32" i="2"/>
  <c r="E32" i="2"/>
  <c r="P32" i="2" s="1"/>
  <c r="J31" i="2"/>
  <c r="E31" i="2"/>
  <c r="P31" i="2" s="1"/>
  <c r="J30" i="2"/>
  <c r="E30" i="2"/>
  <c r="P30" i="2" s="1"/>
  <c r="J29" i="2"/>
  <c r="E29" i="2"/>
  <c r="P29" i="2" s="1"/>
  <c r="J28" i="2"/>
  <c r="E28" i="2"/>
  <c r="P28" i="2" s="1"/>
  <c r="J27" i="2"/>
  <c r="E27" i="2"/>
  <c r="P27" i="2" s="1"/>
  <c r="J26" i="2"/>
  <c r="E26" i="2"/>
  <c r="P26" i="2" s="1"/>
  <c r="J25" i="2"/>
  <c r="E25" i="2"/>
  <c r="P25" i="2" s="1"/>
  <c r="J24" i="2"/>
  <c r="E24" i="2"/>
  <c r="P24" i="2" s="1"/>
  <c r="J23" i="2"/>
  <c r="E23" i="2"/>
  <c r="P23" i="2" s="1"/>
  <c r="J22" i="2"/>
  <c r="E22" i="2"/>
  <c r="J21" i="2"/>
  <c r="E21" i="2"/>
  <c r="P21" i="2" s="1"/>
  <c r="J20" i="2"/>
  <c r="E20" i="2"/>
  <c r="P20" i="2" s="1"/>
  <c r="J19" i="2"/>
  <c r="E19" i="2"/>
  <c r="J18" i="2"/>
  <c r="E18" i="2"/>
  <c r="J17" i="2"/>
  <c r="E17" i="2"/>
  <c r="P17" i="2" s="1"/>
  <c r="J16" i="2"/>
  <c r="E16" i="2"/>
  <c r="P16" i="2" s="1"/>
  <c r="O15" i="2"/>
  <c r="N15" i="2"/>
  <c r="M15" i="2"/>
  <c r="L15" i="2"/>
  <c r="K15" i="2"/>
  <c r="J15" i="2"/>
  <c r="I15" i="2"/>
  <c r="H15" i="2"/>
  <c r="G15" i="2"/>
  <c r="F15" i="2"/>
  <c r="O14" i="2"/>
  <c r="N14" i="2"/>
  <c r="N75" i="2" s="1"/>
  <c r="M14" i="2"/>
  <c r="M75" i="2" s="1"/>
  <c r="L14" i="2"/>
  <c r="L75" i="2" s="1"/>
  <c r="K14" i="2"/>
  <c r="J14" i="2"/>
  <c r="J75" i="2" s="1"/>
  <c r="I14" i="2"/>
  <c r="H14" i="2"/>
  <c r="H75" i="2" s="1"/>
  <c r="G14" i="2"/>
  <c r="F14" i="2"/>
  <c r="F75" i="2" s="1"/>
  <c r="G75" i="2" l="1"/>
  <c r="P22" i="2"/>
  <c r="P19" i="2"/>
  <c r="P18" i="2"/>
  <c r="I75" i="2"/>
  <c r="E15" i="2"/>
  <c r="E14" i="2" s="1"/>
  <c r="P15" i="2"/>
  <c r="E75" i="2" l="1"/>
  <c r="P14" i="2"/>
  <c r="P75" i="2" s="1"/>
</calcChain>
</file>

<file path=xl/sharedStrings.xml><?xml version="1.0" encoding="utf-8"?>
<sst xmlns="http://schemas.openxmlformats.org/spreadsheetml/2006/main" count="304" uniqueCount="249">
  <si>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</si>
  <si>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</si>
  <si>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</si>
  <si>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</si>
  <si>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</si>
  <si>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</si>
  <si>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</si>
  <si>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</si>
  <si>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</si>
  <si>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</si>
  <si>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</si>
  <si>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</si>
  <si>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</si>
  <si>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</si>
  <si>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</si>
  <si>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</si>
  <si>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</si>
  <si>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</si>
  <si>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</si>
  <si>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2154700000</t>
  </si>
  <si>
    <t>(код бюджету)</t>
  </si>
  <si>
    <t>ФІНАНСУВАННЯ_x000D_
селищного бюджету Новотроїцької селищної територіальної громади на 2021 рік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</si>
  <si>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</si>
  <si>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</si>
  <si>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</si>
  <si>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</si>
  <si>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</si>
  <si>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</si>
  <si>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</si>
  <si>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</si>
  <si>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</si>
  <si>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</si>
  <si>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</si>
  <si>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</si>
  <si>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</si>
  <si>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Новотроїцька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</si>
  <si>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</si>
  <si>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</si>
  <si>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</si>
  <si>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</si>
  <si>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</si>
  <si>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</si>
  <si>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</si>
  <si>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</si>
  <si>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</si>
  <si>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</si>
  <si>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</si>
  <si>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</si>
  <si>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</si>
  <si>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</si>
  <si>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</si>
  <si>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</si>
  <si>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</t>
  </si>
  <si>
    <t>0111031</t>
  </si>
  <si>
    <t>1031</t>
  </si>
  <si>
    <t>0111070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</si>
  <si>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</si>
  <si>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</si>
  <si>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</si>
  <si>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0111080</t>
  </si>
  <si>
    <t>1080</t>
  </si>
  <si>
    <t>Надання спеціальної освіти мистецькими школами</t>
  </si>
  <si>
    <t>0111141</t>
  </si>
  <si>
    <t>1141</t>
  </si>
  <si>
    <t>0990</t>
  </si>
  <si>
    <t>Забезпечення діяльності інших закладів у сфері освіти</t>
  </si>
  <si>
    <t>0111142</t>
  </si>
  <si>
    <t>1142</t>
  </si>
  <si>
    <t>Інші програми та заходи у сфері освіти</t>
  </si>
  <si>
    <t>0111151</t>
  </si>
  <si>
    <t>1151</t>
  </si>
  <si>
    <t>Забезпечення діяльності інклюзивно-ресурсних центрів за рахунок коштів місцевого бюджету</t>
  </si>
  <si>
    <t>0111152</t>
  </si>
  <si>
    <t>1152</t>
  </si>
  <si>
    <t>Забезпечення діяльності інклюзивно-ресурсних центрів за рахунок освітньої субвенції</t>
  </si>
  <si>
    <t>0111200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</si>
  <si>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</si>
  <si>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</si>
  <si>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</si>
  <si>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</si>
  <si>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</si>
  <si>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</si>
  <si>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</si>
  <si>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</si>
  <si>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</si>
  <si>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</si>
  <si>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0112142</t>
  </si>
  <si>
    <t>2142</t>
  </si>
  <si>
    <t>0763</t>
  </si>
  <si>
    <t>Програми і централізовані заходи боротьби з туберкульозом</t>
  </si>
  <si>
    <t>0112143</t>
  </si>
  <si>
    <t>2143</t>
  </si>
  <si>
    <t>Програми і централізовані заходи профілактики ВІЛ-інфекції/СНІДу</t>
  </si>
  <si>
    <t>0112144</t>
  </si>
  <si>
    <t>2144</t>
  </si>
  <si>
    <t>Централізовані заходи з лікування хворих на цукровий та нецукровий діабет</t>
  </si>
  <si>
    <t>0112145</t>
  </si>
  <si>
    <t>2145</t>
  </si>
  <si>
    <t>Централізовані заходи з лікування онкологічних хворих</t>
  </si>
  <si>
    <t>0112152</t>
  </si>
  <si>
    <t>2152</t>
  </si>
  <si>
    <t>Інші програми та заходи у сфері охорони здоров`я</t>
  </si>
  <si>
    <t>0113032</t>
  </si>
  <si>
    <t>3032</t>
  </si>
  <si>
    <t>Надання пільг окремим категоріям громадян з оплати послуг зв`язку</t>
  </si>
  <si>
    <t>0113033</t>
  </si>
  <si>
    <t>3033</t>
  </si>
  <si>
    <t>Компенсаційні виплати на пільговий проїзд автомобільним транспортом окремим категоріям громадян</t>
  </si>
  <si>
    <t>0113050</t>
  </si>
  <si>
    <t>3050</t>
  </si>
  <si>
    <t>Пільгове медичне обслуговування осіб, які постраждали внаслідок Чорнобильської катастрофи</t>
  </si>
  <si>
    <t>0113090</t>
  </si>
  <si>
    <t>3090</t>
  </si>
  <si>
    <t>1030</t>
  </si>
  <si>
    <t>Видатки на поховання учасників бойових дій та осіб з інвалідністю внаслідок війни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</si>
  <si>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</si>
  <si>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</si>
  <si>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</si>
  <si>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</si>
  <si>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</si>
  <si>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</si>
  <si>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</si>
  <si>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Утримання та забезпечення діяльності центрів соціальних служб</t>
  </si>
  <si>
    <t>0113123</t>
  </si>
  <si>
    <t>3123</t>
  </si>
  <si>
    <t>Заходи державної політики з питань сім`ї</t>
  </si>
  <si>
    <t>0113160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</si>
  <si>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</si>
  <si>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</si>
  <si>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0113180</t>
  </si>
  <si>
    <t>3180</t>
  </si>
  <si>
    <t>1060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</si>
  <si>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</si>
  <si>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0113191</t>
  </si>
  <si>
    <t>3191</t>
  </si>
  <si>
    <t>Інші видатки на соціальний захист ветеранів війни та праці</t>
  </si>
  <si>
    <t>0113192</t>
  </si>
  <si>
    <t>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</si>
  <si>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</si>
  <si>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0113210</t>
  </si>
  <si>
    <t>3210</t>
  </si>
  <si>
    <t>1050</t>
  </si>
  <si>
    <t>Організація та проведення громадських робіт</t>
  </si>
  <si>
    <t>0113242</t>
  </si>
  <si>
    <t>3242</t>
  </si>
  <si>
    <t>1090</t>
  </si>
  <si>
    <t>Інші заходи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</si>
  <si>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</si>
  <si>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</si>
  <si>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</si>
  <si>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</si>
  <si>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</si>
  <si>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</si>
  <si>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</si>
  <si>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</si>
  <si>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0114082</t>
  </si>
  <si>
    <t>4082</t>
  </si>
  <si>
    <t>0829</t>
  </si>
  <si>
    <t>Інші заходи в галузі культури і мистецтва</t>
  </si>
  <si>
    <t>0115011</t>
  </si>
  <si>
    <t>5011</t>
  </si>
  <si>
    <t>0810</t>
  </si>
  <si>
    <t>Проведення навчально-тренувальних зборів і змагань з олімпійських видів спорту</t>
  </si>
  <si>
    <t>0115012</t>
  </si>
  <si>
    <t>5012</t>
  </si>
  <si>
    <t>Проведення навчально-тренувальних зборів і змагань з неолімпійських видів спорту</t>
  </si>
  <si>
    <t>0115031</t>
  </si>
  <si>
    <t>5031</t>
  </si>
  <si>
    <t>Утримання та навчально-тренувальна робота комунальних дитячо-юнацьких спортивних шкіл</t>
  </si>
  <si>
    <t>0115041</t>
  </si>
  <si>
    <t>5041</t>
  </si>
  <si>
    <t>Утримання та фінансова підтримка спортивних споруд</t>
  </si>
  <si>
    <t>0115061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</si>
  <si>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</si>
  <si>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</si>
  <si>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</si>
  <si>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</si>
  <si>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</si>
  <si>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</si>
  <si>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</si>
  <si>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</si>
  <si>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</si>
  <si>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0117130</t>
  </si>
  <si>
    <t>7130</t>
  </si>
  <si>
    <t>0421</t>
  </si>
  <si>
    <t>Здійснення заходів із землеустрою</t>
  </si>
  <si>
    <t>0117321</t>
  </si>
  <si>
    <t>7321</t>
  </si>
  <si>
    <t>0443</t>
  </si>
  <si>
    <t>Будівництво-1 освітніх установ та закладів</t>
  </si>
  <si>
    <t>0117324</t>
  </si>
  <si>
    <t>7324</t>
  </si>
  <si>
    <t>Будівництво-1 установ та закладів культури</t>
  </si>
  <si>
    <t>0117361</t>
  </si>
  <si>
    <t>7361</t>
  </si>
  <si>
    <t>0490</t>
  </si>
  <si>
    <t>Співфінансування інвестиційних проектів, що реалізуються за рахунок коштів державного фонду регіонального розвитку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</si>
  <si>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</si>
  <si>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</si>
  <si>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</si>
  <si>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</si>
  <si>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</si>
  <si>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</si>
  <si>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</si>
  <si>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</si>
  <si>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</si>
  <si>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</si>
  <si>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суб`єктів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</si>
  <si>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</si>
  <si>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</si>
  <si>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</si>
  <si>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</si>
  <si>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0118130</t>
  </si>
  <si>
    <t>8130</t>
  </si>
  <si>
    <t>Забезпечення діяльності місцевої пожежної охорони</t>
  </si>
  <si>
    <t>0118220</t>
  </si>
  <si>
    <t>8220</t>
  </si>
  <si>
    <t>0380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</si>
  <si>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</si>
  <si>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</si>
  <si>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</si>
  <si>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</si>
  <si>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</si>
  <si>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</si>
  <si>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</si>
  <si>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0118311</t>
  </si>
  <si>
    <t>8311</t>
  </si>
  <si>
    <t>0511</t>
  </si>
  <si>
    <t>Охорона та раціональне використання природних ресурсів</t>
  </si>
  <si>
    <t>3700000</t>
  </si>
  <si>
    <t>Фінансове управління Новотроїцької селищної ради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</si>
  <si>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</si>
  <si>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</si>
  <si>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</si>
  <si>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</si>
  <si>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3718710</t>
  </si>
  <si>
    <t>8710</t>
  </si>
  <si>
    <t>Резервний фонд місцевого бюджету</t>
  </si>
  <si>
    <t>УСЬОГО</t>
  </si>
  <si>
    <t>видатків селищного бюджету Новотроїцької селищної територіальної громади на 2021 рік</t>
  </si>
  <si>
    <t>Начальник фінансового управління</t>
  </si>
  <si>
    <t>Валентина МУРАВЙОВА</t>
  </si>
  <si>
    <t>Начальник фінансвого управління</t>
  </si>
  <si>
    <t>Додаток 3</t>
  </si>
  <si>
    <t xml:space="preserve">до рішення виконкому селищної ради </t>
  </si>
  <si>
    <t>від 21.01.2021р. № 67</t>
  </si>
  <si>
    <t>від  21.01.2021р. № 67</t>
  </si>
  <si>
    <t>Керуючий справами виконавчого комітету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</si>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</sst>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quotePrefix="1" applyNumberFormat="1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0" fillId="0" borderId="3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3" xfId="0" quotePrefix="1" applyNumberFormat="1" applyBorder="1" applyAlignment="1">
      <alignment vertical="center" wrapText="1"/>
    </xf>
    <xf numFmtId="4" fontId="0" fillId="2" borderId="3" xfId="0" applyNumberFormat="1" applyFill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3" xfId="0" quotePrefix="1" applyNumberFormat="1" applyFont="1" applyFill="1" applyBorder="1" applyAlignment="1">
      <alignment vertical="center" wrapText="1"/>
    </xf>
    <xf numFmtId="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E30" sqref="E30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244</v>
      </c>
    </row>
    <row r="3" spans="1:6" x14ac:dyDescent="0.2">
      <c r="D3" t="s">
        <v>246</v>
      </c>
    </row>
    <row r="5" spans="1:6" ht="25.5" customHeight="1" x14ac:dyDescent="0.2">
      <c r="A5" s="38" t="s">
        <v>21</v>
      </c>
      <c r="B5" s="39"/>
      <c r="C5" s="39"/>
      <c r="D5" s="39"/>
      <c r="E5" s="39"/>
      <c r="F5" s="39"/>
    </row>
    <row r="6" spans="1:6" ht="25.5" customHeight="1" x14ac:dyDescent="0.2">
      <c r="A6" s="17" t="s">
        <v>19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1</v>
      </c>
    </row>
    <row r="8" spans="1:6" x14ac:dyDescent="0.2">
      <c r="A8" s="40" t="s">
        <v>2</v>
      </c>
      <c r="B8" s="40" t="s">
        <v>3</v>
      </c>
      <c r="C8" s="41" t="s">
        <v>4</v>
      </c>
      <c r="D8" s="40" t="s">
        <v>5</v>
      </c>
      <c r="E8" s="40" t="s">
        <v>6</v>
      </c>
      <c r="F8" s="40"/>
    </row>
    <row r="9" spans="1:6" x14ac:dyDescent="0.2">
      <c r="A9" s="40"/>
      <c r="B9" s="40"/>
      <c r="C9" s="40"/>
      <c r="D9" s="40"/>
      <c r="E9" s="40" t="s">
        <v>7</v>
      </c>
      <c r="F9" s="40" t="s">
        <v>8</v>
      </c>
    </row>
    <row r="10" spans="1:6" x14ac:dyDescent="0.2">
      <c r="A10" s="40"/>
      <c r="B10" s="40"/>
      <c r="C10" s="40"/>
      <c r="D10" s="40"/>
      <c r="E10" s="40"/>
      <c r="F10" s="40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35" t="s">
        <v>9</v>
      </c>
      <c r="B12" s="36"/>
      <c r="C12" s="36"/>
      <c r="D12" s="36"/>
      <c r="E12" s="36"/>
      <c r="F12" s="37"/>
    </row>
    <row r="13" spans="1:6" x14ac:dyDescent="0.2">
      <c r="A13" s="6">
        <v>200000</v>
      </c>
      <c r="B13" s="7" t="s">
        <v>10</v>
      </c>
      <c r="C13" s="8">
        <f>D13+E13</f>
        <v>5579698.7599999998</v>
      </c>
      <c r="D13" s="9">
        <f>D14</f>
        <v>1273888.7599999998</v>
      </c>
      <c r="E13" s="9">
        <f t="shared" ref="E13:F13" si="0">E14</f>
        <v>4305810</v>
      </c>
      <c r="F13" s="9">
        <f t="shared" si="0"/>
        <v>4305810</v>
      </c>
    </row>
    <row r="14" spans="1:6" ht="25.5" x14ac:dyDescent="0.2">
      <c r="A14" s="6">
        <v>208000</v>
      </c>
      <c r="B14" s="7" t="s">
        <v>11</v>
      </c>
      <c r="C14" s="8">
        <f>D14+E14</f>
        <v>5579698.7599999998</v>
      </c>
      <c r="D14" s="9">
        <f>D15+D16</f>
        <v>1273888.7599999998</v>
      </c>
      <c r="E14" s="9">
        <v>4305810</v>
      </c>
      <c r="F14" s="9">
        <v>4305810</v>
      </c>
    </row>
    <row r="15" spans="1:6" x14ac:dyDescent="0.2">
      <c r="A15" s="10">
        <v>208100</v>
      </c>
      <c r="B15" s="11" t="s">
        <v>12</v>
      </c>
      <c r="C15" s="12">
        <f>D15+E15</f>
        <v>5579698.7599999998</v>
      </c>
      <c r="D15" s="13">
        <v>5579698.7599999998</v>
      </c>
      <c r="E15" s="13">
        <v>0</v>
      </c>
      <c r="F15" s="13">
        <v>0</v>
      </c>
    </row>
    <row r="16" spans="1:6" ht="38.25" x14ac:dyDescent="0.2">
      <c r="A16" s="10">
        <v>208400</v>
      </c>
      <c r="B16" s="11" t="s">
        <v>13</v>
      </c>
      <c r="C16" s="12">
        <f>D16+E16</f>
        <v>0</v>
      </c>
      <c r="D16" s="13">
        <v>-4305810</v>
      </c>
      <c r="E16" s="13">
        <v>4305810</v>
      </c>
      <c r="F16" s="13">
        <v>4305810</v>
      </c>
    </row>
    <row r="17" spans="1:6" x14ac:dyDescent="0.2">
      <c r="A17" s="14" t="s">
        <v>14</v>
      </c>
      <c r="B17" s="15" t="s">
        <v>15</v>
      </c>
      <c r="C17" s="8">
        <f>D17+E17</f>
        <v>5369098.7599999998</v>
      </c>
      <c r="D17" s="8">
        <v>1063288.7599999998</v>
      </c>
      <c r="E17" s="8">
        <v>4305810</v>
      </c>
      <c r="F17" s="8">
        <v>4305810</v>
      </c>
    </row>
    <row r="18" spans="1:6" ht="21" customHeight="1" x14ac:dyDescent="0.2">
      <c r="A18" s="35" t="s">
        <v>16</v>
      </c>
      <c r="B18" s="36"/>
      <c r="C18" s="36"/>
      <c r="D18" s="36"/>
      <c r="E18" s="36"/>
      <c r="F18" s="37"/>
    </row>
    <row r="19" spans="1:6" x14ac:dyDescent="0.2">
      <c r="A19" s="6">
        <v>600000</v>
      </c>
      <c r="B19" s="7" t="s">
        <v>17</v>
      </c>
      <c r="C19" s="8">
        <f>D19+E19</f>
        <v>5369098.7599999998</v>
      </c>
      <c r="D19" s="9">
        <v>1063288.7599999998</v>
      </c>
      <c r="E19" s="9">
        <v>4305810</v>
      </c>
      <c r="F19" s="9">
        <v>4305810</v>
      </c>
    </row>
    <row r="20" spans="1:6" x14ac:dyDescent="0.2">
      <c r="A20" s="6">
        <v>602000</v>
      </c>
      <c r="B20" s="7" t="s">
        <v>18</v>
      </c>
      <c r="C20" s="8">
        <f>D20+E20</f>
        <v>5369098.7599999998</v>
      </c>
      <c r="D20" s="9">
        <v>1063288.7599999998</v>
      </c>
      <c r="E20" s="9">
        <v>4305810</v>
      </c>
      <c r="F20" s="9">
        <v>4305810</v>
      </c>
    </row>
    <row r="21" spans="1:6" x14ac:dyDescent="0.2">
      <c r="A21" s="10">
        <v>602100</v>
      </c>
      <c r="B21" s="11" t="s">
        <v>12</v>
      </c>
      <c r="C21" s="12">
        <f>D21+E21</f>
        <v>5579698.7599999998</v>
      </c>
      <c r="D21" s="13">
        <f>D15</f>
        <v>5579698.7599999998</v>
      </c>
      <c r="E21" s="13">
        <f t="shared" ref="E21:F21" si="1">E15</f>
        <v>0</v>
      </c>
      <c r="F21" s="13">
        <f t="shared" si="1"/>
        <v>0</v>
      </c>
    </row>
    <row r="22" spans="1:6" ht="38.25" x14ac:dyDescent="0.2">
      <c r="A22" s="10">
        <v>602400</v>
      </c>
      <c r="B22" s="11" t="s">
        <v>13</v>
      </c>
      <c r="C22" s="12">
        <f>D22+E22</f>
        <v>0</v>
      </c>
      <c r="D22" s="13">
        <f>D16</f>
        <v>-4305810</v>
      </c>
      <c r="E22" s="13">
        <f t="shared" ref="E22:F22" si="2">E16</f>
        <v>4305810</v>
      </c>
      <c r="F22" s="13">
        <f t="shared" si="2"/>
        <v>4305810</v>
      </c>
    </row>
    <row r="23" spans="1:6" x14ac:dyDescent="0.2">
      <c r="A23" s="14" t="s">
        <v>14</v>
      </c>
      <c r="B23" s="15" t="s">
        <v>15</v>
      </c>
      <c r="C23" s="8">
        <f>D23+E23</f>
        <v>5369098.7599999998</v>
      </c>
      <c r="D23" s="8">
        <v>1063288.7599999998</v>
      </c>
      <c r="E23" s="8">
        <v>4305810</v>
      </c>
      <c r="F23" s="8">
        <v>4305810</v>
      </c>
    </row>
    <row r="25" spans="1:6" x14ac:dyDescent="0.2">
      <c r="B25" s="34" t="s">
        <v>242</v>
      </c>
      <c r="E25" s="34" t="s">
        <v>241</v>
      </c>
    </row>
    <row r="26" spans="1:6" x14ac:dyDescent="0.2">
      <c r="B26" s="3" t="s">
        <v>247</v>
      </c>
      <c r="E26" s="3" t="s">
        <v>248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topLeftCell="A70" workbookViewId="0">
      <selection activeCell="I78" sqref="I78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243</v>
      </c>
    </row>
    <row r="2" spans="1:16" x14ac:dyDescent="0.2">
      <c r="M2" t="s">
        <v>244</v>
      </c>
    </row>
    <row r="3" spans="1:16" x14ac:dyDescent="0.2">
      <c r="M3" t="s">
        <v>245</v>
      </c>
    </row>
    <row r="5" spans="1:16" x14ac:dyDescent="0.2">
      <c r="A5" s="42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 x14ac:dyDescent="0.2">
      <c r="A6" s="42" t="s">
        <v>239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x14ac:dyDescent="0.2">
      <c r="A7" s="17" t="s">
        <v>19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6" t="s">
        <v>20</v>
      </c>
      <c r="P8" s="1" t="s">
        <v>23</v>
      </c>
    </row>
    <row r="9" spans="1:16" x14ac:dyDescent="0.2">
      <c r="A9" s="43" t="s">
        <v>24</v>
      </c>
      <c r="B9" s="43" t="s">
        <v>25</v>
      </c>
      <c r="C9" s="43" t="s">
        <v>26</v>
      </c>
      <c r="D9" s="40" t="s">
        <v>27</v>
      </c>
      <c r="E9" s="40" t="s">
        <v>5</v>
      </c>
      <c r="F9" s="40"/>
      <c r="G9" s="40"/>
      <c r="H9" s="40"/>
      <c r="I9" s="40"/>
      <c r="J9" s="40" t="s">
        <v>6</v>
      </c>
      <c r="K9" s="40"/>
      <c r="L9" s="40"/>
      <c r="M9" s="40"/>
      <c r="N9" s="40"/>
      <c r="O9" s="40"/>
      <c r="P9" s="41" t="s">
        <v>28</v>
      </c>
    </row>
    <row r="10" spans="1:16" x14ac:dyDescent="0.2">
      <c r="A10" s="40"/>
      <c r="B10" s="40"/>
      <c r="C10" s="40"/>
      <c r="D10" s="40"/>
      <c r="E10" s="41" t="s">
        <v>7</v>
      </c>
      <c r="F10" s="40" t="s">
        <v>29</v>
      </c>
      <c r="G10" s="40" t="s">
        <v>30</v>
      </c>
      <c r="H10" s="40"/>
      <c r="I10" s="40" t="s">
        <v>31</v>
      </c>
      <c r="J10" s="41" t="s">
        <v>7</v>
      </c>
      <c r="K10" s="40" t="s">
        <v>8</v>
      </c>
      <c r="L10" s="40" t="s">
        <v>29</v>
      </c>
      <c r="M10" s="40" t="s">
        <v>30</v>
      </c>
      <c r="N10" s="40"/>
      <c r="O10" s="40" t="s">
        <v>31</v>
      </c>
      <c r="P10" s="40"/>
    </row>
    <row r="11" spans="1:16" x14ac:dyDescent="0.2">
      <c r="A11" s="40"/>
      <c r="B11" s="40"/>
      <c r="C11" s="40"/>
      <c r="D11" s="40"/>
      <c r="E11" s="40"/>
      <c r="F11" s="40"/>
      <c r="G11" s="40" t="s">
        <v>32</v>
      </c>
      <c r="H11" s="40" t="s">
        <v>33</v>
      </c>
      <c r="I11" s="40"/>
      <c r="J11" s="40"/>
      <c r="K11" s="40"/>
      <c r="L11" s="40"/>
      <c r="M11" s="40" t="s">
        <v>32</v>
      </c>
      <c r="N11" s="40" t="s">
        <v>33</v>
      </c>
      <c r="O11" s="40"/>
      <c r="P11" s="40"/>
    </row>
    <row r="12" spans="1:16" ht="44.25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18" t="s">
        <v>34</v>
      </c>
      <c r="B14" s="19"/>
      <c r="C14" s="20"/>
      <c r="D14" s="21" t="s">
        <v>35</v>
      </c>
      <c r="E14" s="22">
        <f>E15</f>
        <v>283040660.75999999</v>
      </c>
      <c r="F14" s="23">
        <f>F15</f>
        <v>283040660.75999999</v>
      </c>
      <c r="G14" s="23">
        <f t="shared" ref="G14:I14" si="0">G15</f>
        <v>192440848.28999999</v>
      </c>
      <c r="H14" s="23">
        <f t="shared" si="0"/>
        <v>18175500</v>
      </c>
      <c r="I14" s="23">
        <f t="shared" si="0"/>
        <v>0</v>
      </c>
      <c r="J14" s="22">
        <f>L14+O14</f>
        <v>6906210</v>
      </c>
      <c r="K14" s="23">
        <f>K15</f>
        <v>4305810</v>
      </c>
      <c r="L14" s="23">
        <f t="shared" ref="L14:O14" si="1">L15</f>
        <v>2600400</v>
      </c>
      <c r="M14" s="23">
        <f t="shared" si="1"/>
        <v>1650512</v>
      </c>
      <c r="N14" s="23">
        <f t="shared" si="1"/>
        <v>0</v>
      </c>
      <c r="O14" s="23">
        <f t="shared" si="1"/>
        <v>4305810</v>
      </c>
      <c r="P14" s="22">
        <f t="shared" ref="P14:P45" si="2">E14+J14</f>
        <v>289946870.75999999</v>
      </c>
    </row>
    <row r="15" spans="1:16" x14ac:dyDescent="0.2">
      <c r="A15" s="18" t="s">
        <v>36</v>
      </c>
      <c r="B15" s="19"/>
      <c r="C15" s="20"/>
      <c r="D15" s="21" t="s">
        <v>35</v>
      </c>
      <c r="E15" s="22">
        <f>F15+I15</f>
        <v>283040660.75999999</v>
      </c>
      <c r="F15" s="23">
        <f>SUM(F16:F70)</f>
        <v>283040660.75999999</v>
      </c>
      <c r="G15" s="23">
        <f t="shared" ref="G15:I15" si="3">SUM(G16:G70)</f>
        <v>192440848.28999999</v>
      </c>
      <c r="H15" s="23">
        <f t="shared" si="3"/>
        <v>18175500</v>
      </c>
      <c r="I15" s="23">
        <f t="shared" si="3"/>
        <v>0</v>
      </c>
      <c r="J15" s="22">
        <f t="shared" ref="J15:J74" si="4">L15+O15</f>
        <v>6906210</v>
      </c>
      <c r="K15" s="23">
        <f t="shared" ref="K15:O15" si="5">SUM(K16:K70)</f>
        <v>4305810</v>
      </c>
      <c r="L15" s="23">
        <f t="shared" si="5"/>
        <v>2600400</v>
      </c>
      <c r="M15" s="23">
        <f t="shared" si="5"/>
        <v>1650512</v>
      </c>
      <c r="N15" s="23">
        <f t="shared" si="5"/>
        <v>0</v>
      </c>
      <c r="O15" s="23">
        <f t="shared" si="5"/>
        <v>4305810</v>
      </c>
      <c r="P15" s="22">
        <f t="shared" si="2"/>
        <v>289946870.75999999</v>
      </c>
    </row>
    <row r="16" spans="1:16" ht="63.75" x14ac:dyDescent="0.2">
      <c r="A16" s="24" t="s">
        <v>37</v>
      </c>
      <c r="B16" s="24" t="s">
        <v>38</v>
      </c>
      <c r="C16" s="25" t="s">
        <v>39</v>
      </c>
      <c r="D16" s="26" t="s">
        <v>40</v>
      </c>
      <c r="E16" s="27">
        <f>F16+I16</f>
        <v>30514900</v>
      </c>
      <c r="F16" s="28">
        <v>30514900</v>
      </c>
      <c r="G16" s="28">
        <v>23188400</v>
      </c>
      <c r="H16" s="28">
        <v>1187200</v>
      </c>
      <c r="I16" s="28">
        <v>0</v>
      </c>
      <c r="J16" s="22">
        <f t="shared" si="4"/>
        <v>74900</v>
      </c>
      <c r="K16" s="28">
        <v>0</v>
      </c>
      <c r="L16" s="28">
        <v>74900</v>
      </c>
      <c r="M16" s="28">
        <v>0</v>
      </c>
      <c r="N16" s="28">
        <v>0</v>
      </c>
      <c r="O16" s="28">
        <v>0</v>
      </c>
      <c r="P16" s="27">
        <f t="shared" si="2"/>
        <v>30589800</v>
      </c>
    </row>
    <row r="17" spans="1:16" x14ac:dyDescent="0.2">
      <c r="A17" s="24" t="s">
        <v>41</v>
      </c>
      <c r="B17" s="24" t="s">
        <v>42</v>
      </c>
      <c r="C17" s="25" t="s">
        <v>43</v>
      </c>
      <c r="D17" s="26" t="s">
        <v>44</v>
      </c>
      <c r="E17" s="27">
        <f t="shared" ref="E17:E70" si="6">F17+I17</f>
        <v>303800</v>
      </c>
      <c r="F17" s="28">
        <v>303800</v>
      </c>
      <c r="G17" s="28">
        <v>0</v>
      </c>
      <c r="H17" s="28">
        <v>0</v>
      </c>
      <c r="I17" s="28">
        <v>0</v>
      </c>
      <c r="J17" s="22">
        <f t="shared" si="4"/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7">
        <f t="shared" si="2"/>
        <v>303800</v>
      </c>
    </row>
    <row r="18" spans="1:16" x14ac:dyDescent="0.2">
      <c r="A18" s="24" t="s">
        <v>45</v>
      </c>
      <c r="B18" s="24" t="s">
        <v>46</v>
      </c>
      <c r="C18" s="25" t="s">
        <v>47</v>
      </c>
      <c r="D18" s="26" t="s">
        <v>48</v>
      </c>
      <c r="E18" s="27">
        <f t="shared" si="6"/>
        <v>32738318</v>
      </c>
      <c r="F18" s="28">
        <v>32738318</v>
      </c>
      <c r="G18" s="28">
        <v>22073000</v>
      </c>
      <c r="H18" s="28">
        <v>1878300</v>
      </c>
      <c r="I18" s="28">
        <v>0</v>
      </c>
      <c r="J18" s="22">
        <f t="shared" si="4"/>
        <v>1183900</v>
      </c>
      <c r="K18" s="28">
        <v>0</v>
      </c>
      <c r="L18" s="28">
        <v>1183900</v>
      </c>
      <c r="M18" s="28">
        <v>0</v>
      </c>
      <c r="N18" s="28">
        <v>0</v>
      </c>
      <c r="O18" s="28">
        <v>0</v>
      </c>
      <c r="P18" s="27">
        <f t="shared" si="2"/>
        <v>33922218</v>
      </c>
    </row>
    <row r="19" spans="1:16" ht="25.5" x14ac:dyDescent="0.2">
      <c r="A19" s="24" t="s">
        <v>49</v>
      </c>
      <c r="B19" s="24" t="s">
        <v>50</v>
      </c>
      <c r="C19" s="25" t="s">
        <v>51</v>
      </c>
      <c r="D19" s="26" t="s">
        <v>52</v>
      </c>
      <c r="E19" s="27">
        <f t="shared" si="6"/>
        <v>46539452</v>
      </c>
      <c r="F19" s="28">
        <v>46539452</v>
      </c>
      <c r="G19" s="28">
        <v>23756320</v>
      </c>
      <c r="H19" s="28">
        <v>13070900</v>
      </c>
      <c r="I19" s="28">
        <v>0</v>
      </c>
      <c r="J19" s="22">
        <f t="shared" si="4"/>
        <v>360000</v>
      </c>
      <c r="K19" s="28">
        <v>0</v>
      </c>
      <c r="L19" s="28">
        <v>360000</v>
      </c>
      <c r="M19" s="28">
        <v>0</v>
      </c>
      <c r="N19" s="28">
        <v>0</v>
      </c>
      <c r="O19" s="28">
        <v>0</v>
      </c>
      <c r="P19" s="27">
        <f t="shared" si="2"/>
        <v>46899452</v>
      </c>
    </row>
    <row r="20" spans="1:16" ht="25.5" x14ac:dyDescent="0.2">
      <c r="A20" s="24" t="s">
        <v>53</v>
      </c>
      <c r="B20" s="24" t="s">
        <v>54</v>
      </c>
      <c r="C20" s="25" t="s">
        <v>51</v>
      </c>
      <c r="D20" s="26" t="s">
        <v>52</v>
      </c>
      <c r="E20" s="27">
        <f t="shared" si="6"/>
        <v>109468100</v>
      </c>
      <c r="F20" s="28">
        <v>109468100</v>
      </c>
      <c r="G20" s="28">
        <v>89642250</v>
      </c>
      <c r="H20" s="28">
        <v>0</v>
      </c>
      <c r="I20" s="28">
        <v>0</v>
      </c>
      <c r="J20" s="22">
        <f t="shared" si="4"/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7">
        <f t="shared" si="2"/>
        <v>109468100</v>
      </c>
    </row>
    <row r="21" spans="1:16" ht="38.25" x14ac:dyDescent="0.2">
      <c r="A21" s="24" t="s">
        <v>55</v>
      </c>
      <c r="B21" s="24" t="s">
        <v>56</v>
      </c>
      <c r="C21" s="25" t="s">
        <v>57</v>
      </c>
      <c r="D21" s="26" t="s">
        <v>58</v>
      </c>
      <c r="E21" s="27">
        <f t="shared" si="6"/>
        <v>2662100</v>
      </c>
      <c r="F21" s="28">
        <v>2662100</v>
      </c>
      <c r="G21" s="28">
        <v>2105700</v>
      </c>
      <c r="H21" s="28">
        <v>38200</v>
      </c>
      <c r="I21" s="28">
        <v>0</v>
      </c>
      <c r="J21" s="22">
        <f t="shared" si="4"/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7">
        <f t="shared" si="2"/>
        <v>2662100</v>
      </c>
    </row>
    <row r="22" spans="1:16" ht="25.5" x14ac:dyDescent="0.2">
      <c r="A22" s="24" t="s">
        <v>59</v>
      </c>
      <c r="B22" s="24" t="s">
        <v>60</v>
      </c>
      <c r="C22" s="25" t="s">
        <v>57</v>
      </c>
      <c r="D22" s="26" t="s">
        <v>61</v>
      </c>
      <c r="E22" s="27">
        <f t="shared" si="6"/>
        <v>3592900</v>
      </c>
      <c r="F22" s="28">
        <v>3592900</v>
      </c>
      <c r="G22" s="28">
        <v>2862800</v>
      </c>
      <c r="H22" s="28">
        <v>80800</v>
      </c>
      <c r="I22" s="28">
        <v>0</v>
      </c>
      <c r="J22" s="22">
        <f t="shared" si="4"/>
        <v>142200</v>
      </c>
      <c r="K22" s="28">
        <v>0</v>
      </c>
      <c r="L22" s="28">
        <v>142200</v>
      </c>
      <c r="M22" s="28">
        <v>1166600</v>
      </c>
      <c r="N22" s="28">
        <v>0</v>
      </c>
      <c r="O22" s="28">
        <v>0</v>
      </c>
      <c r="P22" s="27">
        <f t="shared" si="2"/>
        <v>3735100</v>
      </c>
    </row>
    <row r="23" spans="1:16" ht="25.5" x14ac:dyDescent="0.2">
      <c r="A23" s="24" t="s">
        <v>62</v>
      </c>
      <c r="B23" s="24" t="s">
        <v>63</v>
      </c>
      <c r="C23" s="25" t="s">
        <v>64</v>
      </c>
      <c r="D23" s="26" t="s">
        <v>65</v>
      </c>
      <c r="E23" s="27">
        <f t="shared" si="6"/>
        <v>8202500</v>
      </c>
      <c r="F23" s="28">
        <v>8202500</v>
      </c>
      <c r="G23" s="28">
        <v>6125400</v>
      </c>
      <c r="H23" s="28">
        <v>570500</v>
      </c>
      <c r="I23" s="28">
        <v>0</v>
      </c>
      <c r="J23" s="22">
        <f t="shared" si="4"/>
        <v>5000</v>
      </c>
      <c r="K23" s="28">
        <v>0</v>
      </c>
      <c r="L23" s="28">
        <v>5000</v>
      </c>
      <c r="M23" s="28">
        <v>0</v>
      </c>
      <c r="N23" s="28">
        <v>0</v>
      </c>
      <c r="O23" s="28">
        <v>0</v>
      </c>
      <c r="P23" s="27">
        <f t="shared" si="2"/>
        <v>8207500</v>
      </c>
    </row>
    <row r="24" spans="1:16" x14ac:dyDescent="0.2">
      <c r="A24" s="24" t="s">
        <v>66</v>
      </c>
      <c r="B24" s="24" t="s">
        <v>67</v>
      </c>
      <c r="C24" s="25" t="s">
        <v>64</v>
      </c>
      <c r="D24" s="26" t="s">
        <v>68</v>
      </c>
      <c r="E24" s="27">
        <f t="shared" si="6"/>
        <v>123500</v>
      </c>
      <c r="F24" s="28">
        <v>123500</v>
      </c>
      <c r="G24" s="28">
        <v>0</v>
      </c>
      <c r="H24" s="28">
        <v>0</v>
      </c>
      <c r="I24" s="28">
        <v>0</v>
      </c>
      <c r="J24" s="22">
        <f t="shared" si="4"/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7">
        <f t="shared" si="2"/>
        <v>123500</v>
      </c>
    </row>
    <row r="25" spans="1:16" ht="25.5" x14ac:dyDescent="0.2">
      <c r="A25" s="24" t="s">
        <v>69</v>
      </c>
      <c r="B25" s="24" t="s">
        <v>70</v>
      </c>
      <c r="C25" s="25" t="s">
        <v>64</v>
      </c>
      <c r="D25" s="26" t="s">
        <v>71</v>
      </c>
      <c r="E25" s="27">
        <f t="shared" si="6"/>
        <v>350088</v>
      </c>
      <c r="F25" s="28">
        <v>350088</v>
      </c>
      <c r="G25" s="28">
        <v>247010</v>
      </c>
      <c r="H25" s="28">
        <v>22000</v>
      </c>
      <c r="I25" s="28">
        <v>0</v>
      </c>
      <c r="J25" s="22">
        <f t="shared" si="4"/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7">
        <f t="shared" si="2"/>
        <v>350088</v>
      </c>
    </row>
    <row r="26" spans="1:16" ht="25.5" x14ac:dyDescent="0.2">
      <c r="A26" s="24" t="s">
        <v>72</v>
      </c>
      <c r="B26" s="24" t="s">
        <v>73</v>
      </c>
      <c r="C26" s="25" t="s">
        <v>64</v>
      </c>
      <c r="D26" s="26" t="s">
        <v>74</v>
      </c>
      <c r="E26" s="27">
        <f t="shared" si="6"/>
        <v>1627712</v>
      </c>
      <c r="F26" s="28">
        <v>1627712</v>
      </c>
      <c r="G26" s="28">
        <v>1334190</v>
      </c>
      <c r="H26" s="28">
        <v>0</v>
      </c>
      <c r="I26" s="28">
        <v>0</v>
      </c>
      <c r="J26" s="22">
        <f t="shared" si="4"/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7">
        <f t="shared" si="2"/>
        <v>1627712</v>
      </c>
    </row>
    <row r="27" spans="1:16" ht="51" x14ac:dyDescent="0.2">
      <c r="A27" s="24" t="s">
        <v>75</v>
      </c>
      <c r="B27" s="24" t="s">
        <v>76</v>
      </c>
      <c r="C27" s="25" t="s">
        <v>64</v>
      </c>
      <c r="D27" s="26" t="s">
        <v>77</v>
      </c>
      <c r="E27" s="27">
        <f t="shared" si="6"/>
        <v>440885.76000000001</v>
      </c>
      <c r="F27" s="28">
        <v>440885.76000000001</v>
      </c>
      <c r="G27" s="28">
        <v>361378.29</v>
      </c>
      <c r="H27" s="28">
        <v>0</v>
      </c>
      <c r="I27" s="28">
        <v>0</v>
      </c>
      <c r="J27" s="22">
        <f t="shared" si="4"/>
        <v>155168</v>
      </c>
      <c r="K27" s="28">
        <v>155168</v>
      </c>
      <c r="L27" s="28">
        <v>0</v>
      </c>
      <c r="M27" s="28">
        <v>0</v>
      </c>
      <c r="N27" s="28">
        <v>0</v>
      </c>
      <c r="O27" s="28">
        <v>155168</v>
      </c>
      <c r="P27" s="27">
        <f t="shared" si="2"/>
        <v>596053.76000000001</v>
      </c>
    </row>
    <row r="28" spans="1:16" ht="25.5" x14ac:dyDescent="0.2">
      <c r="A28" s="24" t="s">
        <v>78</v>
      </c>
      <c r="B28" s="24" t="s">
        <v>79</v>
      </c>
      <c r="C28" s="25" t="s">
        <v>80</v>
      </c>
      <c r="D28" s="26" t="s">
        <v>81</v>
      </c>
      <c r="E28" s="27">
        <f t="shared" si="6"/>
        <v>4738700</v>
      </c>
      <c r="F28" s="28">
        <v>4738700</v>
      </c>
      <c r="G28" s="28">
        <v>0</v>
      </c>
      <c r="H28" s="28">
        <v>0</v>
      </c>
      <c r="I28" s="28">
        <v>0</v>
      </c>
      <c r="J28" s="22">
        <f t="shared" si="4"/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7">
        <f t="shared" si="2"/>
        <v>4738700</v>
      </c>
    </row>
    <row r="29" spans="1:16" ht="38.25" x14ac:dyDescent="0.2">
      <c r="A29" s="24" t="s">
        <v>82</v>
      </c>
      <c r="B29" s="24" t="s">
        <v>83</v>
      </c>
      <c r="C29" s="25" t="s">
        <v>84</v>
      </c>
      <c r="D29" s="26" t="s">
        <v>85</v>
      </c>
      <c r="E29" s="27">
        <f t="shared" si="6"/>
        <v>3827800</v>
      </c>
      <c r="F29" s="28">
        <v>3827800</v>
      </c>
      <c r="G29" s="28">
        <v>0</v>
      </c>
      <c r="H29" s="28">
        <v>0</v>
      </c>
      <c r="I29" s="28">
        <v>0</v>
      </c>
      <c r="J29" s="22">
        <f t="shared" si="4"/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7">
        <f t="shared" si="2"/>
        <v>3827800</v>
      </c>
    </row>
    <row r="30" spans="1:16" ht="25.5" x14ac:dyDescent="0.2">
      <c r="A30" s="24" t="s">
        <v>86</v>
      </c>
      <c r="B30" s="24" t="s">
        <v>87</v>
      </c>
      <c r="C30" s="25" t="s">
        <v>88</v>
      </c>
      <c r="D30" s="26" t="s">
        <v>89</v>
      </c>
      <c r="E30" s="27">
        <f t="shared" si="6"/>
        <v>120000</v>
      </c>
      <c r="F30" s="28">
        <v>120000</v>
      </c>
      <c r="G30" s="28">
        <v>0</v>
      </c>
      <c r="H30" s="28">
        <v>0</v>
      </c>
      <c r="I30" s="28">
        <v>0</v>
      </c>
      <c r="J30" s="22">
        <f t="shared" si="4"/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7">
        <f t="shared" si="2"/>
        <v>120000</v>
      </c>
    </row>
    <row r="31" spans="1:16" ht="25.5" x14ac:dyDescent="0.2">
      <c r="A31" s="24" t="s">
        <v>90</v>
      </c>
      <c r="B31" s="24" t="s">
        <v>91</v>
      </c>
      <c r="C31" s="25" t="s">
        <v>88</v>
      </c>
      <c r="D31" s="26" t="s">
        <v>92</v>
      </c>
      <c r="E31" s="27">
        <f t="shared" si="6"/>
        <v>10000</v>
      </c>
      <c r="F31" s="28">
        <v>10000</v>
      </c>
      <c r="G31" s="28">
        <v>0</v>
      </c>
      <c r="H31" s="28">
        <v>0</v>
      </c>
      <c r="I31" s="28">
        <v>0</v>
      </c>
      <c r="J31" s="22">
        <f t="shared" si="4"/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7">
        <f t="shared" si="2"/>
        <v>10000</v>
      </c>
    </row>
    <row r="32" spans="1:16" ht="25.5" x14ac:dyDescent="0.2">
      <c r="A32" s="24" t="s">
        <v>93</v>
      </c>
      <c r="B32" s="24" t="s">
        <v>94</v>
      </c>
      <c r="C32" s="25" t="s">
        <v>88</v>
      </c>
      <c r="D32" s="26" t="s">
        <v>95</v>
      </c>
      <c r="E32" s="27">
        <f t="shared" si="6"/>
        <v>736100</v>
      </c>
      <c r="F32" s="28">
        <v>736100</v>
      </c>
      <c r="G32" s="28">
        <v>0</v>
      </c>
      <c r="H32" s="28">
        <v>0</v>
      </c>
      <c r="I32" s="28">
        <v>0</v>
      </c>
      <c r="J32" s="22">
        <f t="shared" si="4"/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7">
        <f t="shared" si="2"/>
        <v>736100</v>
      </c>
    </row>
    <row r="33" spans="1:16" ht="25.5" x14ac:dyDescent="0.2">
      <c r="A33" s="24" t="s">
        <v>96</v>
      </c>
      <c r="B33" s="24" t="s">
        <v>97</v>
      </c>
      <c r="C33" s="25" t="s">
        <v>88</v>
      </c>
      <c r="D33" s="26" t="s">
        <v>98</v>
      </c>
      <c r="E33" s="27">
        <f t="shared" si="6"/>
        <v>410000</v>
      </c>
      <c r="F33" s="28">
        <v>410000</v>
      </c>
      <c r="G33" s="28">
        <v>0</v>
      </c>
      <c r="H33" s="28">
        <v>0</v>
      </c>
      <c r="I33" s="28">
        <v>0</v>
      </c>
      <c r="J33" s="22">
        <f t="shared" si="4"/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7">
        <f t="shared" si="2"/>
        <v>410000</v>
      </c>
    </row>
    <row r="34" spans="1:16" ht="25.5" x14ac:dyDescent="0.2">
      <c r="A34" s="24" t="s">
        <v>99</v>
      </c>
      <c r="B34" s="24" t="s">
        <v>100</v>
      </c>
      <c r="C34" s="25" t="s">
        <v>88</v>
      </c>
      <c r="D34" s="26" t="s">
        <v>101</v>
      </c>
      <c r="E34" s="27">
        <f t="shared" si="6"/>
        <v>419000</v>
      </c>
      <c r="F34" s="28">
        <v>419000</v>
      </c>
      <c r="G34" s="28">
        <v>0</v>
      </c>
      <c r="H34" s="28">
        <v>0</v>
      </c>
      <c r="I34" s="28">
        <v>0</v>
      </c>
      <c r="J34" s="22">
        <f t="shared" si="4"/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7">
        <f t="shared" si="2"/>
        <v>419000</v>
      </c>
    </row>
    <row r="35" spans="1:16" ht="25.5" x14ac:dyDescent="0.2">
      <c r="A35" s="24" t="s">
        <v>102</v>
      </c>
      <c r="B35" s="24" t="s">
        <v>103</v>
      </c>
      <c r="C35" s="25" t="s">
        <v>56</v>
      </c>
      <c r="D35" s="26" t="s">
        <v>104</v>
      </c>
      <c r="E35" s="27">
        <f t="shared" si="6"/>
        <v>17000</v>
      </c>
      <c r="F35" s="28">
        <v>17000</v>
      </c>
      <c r="G35" s="28">
        <v>0</v>
      </c>
      <c r="H35" s="28">
        <v>0</v>
      </c>
      <c r="I35" s="28">
        <v>0</v>
      </c>
      <c r="J35" s="22">
        <f t="shared" si="4"/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7">
        <f t="shared" si="2"/>
        <v>17000</v>
      </c>
    </row>
    <row r="36" spans="1:16" ht="38.25" x14ac:dyDescent="0.2">
      <c r="A36" s="24" t="s">
        <v>105</v>
      </c>
      <c r="B36" s="24" t="s">
        <v>106</v>
      </c>
      <c r="C36" s="25" t="s">
        <v>56</v>
      </c>
      <c r="D36" s="26" t="s">
        <v>107</v>
      </c>
      <c r="E36" s="27">
        <f t="shared" si="6"/>
        <v>200000</v>
      </c>
      <c r="F36" s="28">
        <v>200000</v>
      </c>
      <c r="G36" s="28">
        <v>0</v>
      </c>
      <c r="H36" s="28">
        <v>0</v>
      </c>
      <c r="I36" s="28">
        <v>0</v>
      </c>
      <c r="J36" s="22">
        <f t="shared" si="4"/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7">
        <f t="shared" si="2"/>
        <v>200000</v>
      </c>
    </row>
    <row r="37" spans="1:16" ht="38.25" x14ac:dyDescent="0.2">
      <c r="A37" s="24" t="s">
        <v>108</v>
      </c>
      <c r="B37" s="24" t="s">
        <v>109</v>
      </c>
      <c r="C37" s="25" t="s">
        <v>56</v>
      </c>
      <c r="D37" s="26" t="s">
        <v>110</v>
      </c>
      <c r="E37" s="27">
        <f t="shared" si="6"/>
        <v>39805</v>
      </c>
      <c r="F37" s="28">
        <v>39805</v>
      </c>
      <c r="G37" s="28">
        <v>0</v>
      </c>
      <c r="H37" s="28">
        <v>0</v>
      </c>
      <c r="I37" s="28">
        <v>0</v>
      </c>
      <c r="J37" s="22">
        <f t="shared" si="4"/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7">
        <f t="shared" si="2"/>
        <v>39805</v>
      </c>
    </row>
    <row r="38" spans="1:16" ht="25.5" x14ac:dyDescent="0.2">
      <c r="A38" s="24" t="s">
        <v>111</v>
      </c>
      <c r="B38" s="24" t="s">
        <v>112</v>
      </c>
      <c r="C38" s="25" t="s">
        <v>113</v>
      </c>
      <c r="D38" s="26" t="s">
        <v>114</v>
      </c>
      <c r="E38" s="27">
        <f t="shared" si="6"/>
        <v>4500</v>
      </c>
      <c r="F38" s="28">
        <v>4500</v>
      </c>
      <c r="G38" s="28">
        <v>0</v>
      </c>
      <c r="H38" s="28">
        <v>0</v>
      </c>
      <c r="I38" s="28">
        <v>0</v>
      </c>
      <c r="J38" s="22">
        <f t="shared" si="4"/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7">
        <f t="shared" si="2"/>
        <v>4500</v>
      </c>
    </row>
    <row r="39" spans="1:16" ht="51" x14ac:dyDescent="0.2">
      <c r="A39" s="24" t="s">
        <v>115</v>
      </c>
      <c r="B39" s="24" t="s">
        <v>116</v>
      </c>
      <c r="C39" s="25" t="s">
        <v>117</v>
      </c>
      <c r="D39" s="26" t="s">
        <v>118</v>
      </c>
      <c r="E39" s="27">
        <f t="shared" si="6"/>
        <v>5254000</v>
      </c>
      <c r="F39" s="28">
        <v>5254000</v>
      </c>
      <c r="G39" s="28">
        <v>4204700</v>
      </c>
      <c r="H39" s="28">
        <v>50900</v>
      </c>
      <c r="I39" s="28">
        <v>0</v>
      </c>
      <c r="J39" s="22">
        <f t="shared" si="4"/>
        <v>186900</v>
      </c>
      <c r="K39" s="28">
        <v>0</v>
      </c>
      <c r="L39" s="28">
        <v>186900</v>
      </c>
      <c r="M39" s="28">
        <v>145000</v>
      </c>
      <c r="N39" s="28">
        <v>0</v>
      </c>
      <c r="O39" s="28">
        <v>0</v>
      </c>
      <c r="P39" s="27">
        <f t="shared" si="2"/>
        <v>5440900</v>
      </c>
    </row>
    <row r="40" spans="1:16" ht="25.5" x14ac:dyDescent="0.2">
      <c r="A40" s="24" t="s">
        <v>119</v>
      </c>
      <c r="B40" s="24" t="s">
        <v>120</v>
      </c>
      <c r="C40" s="25" t="s">
        <v>121</v>
      </c>
      <c r="D40" s="26" t="s">
        <v>122</v>
      </c>
      <c r="E40" s="27">
        <f t="shared" si="6"/>
        <v>1177600</v>
      </c>
      <c r="F40" s="28">
        <v>1177600</v>
      </c>
      <c r="G40" s="28">
        <v>915000</v>
      </c>
      <c r="H40" s="28">
        <v>21200</v>
      </c>
      <c r="I40" s="28">
        <v>0</v>
      </c>
      <c r="J40" s="22">
        <f t="shared" si="4"/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7">
        <f t="shared" si="2"/>
        <v>1177600</v>
      </c>
    </row>
    <row r="41" spans="1:16" x14ac:dyDescent="0.2">
      <c r="A41" s="24" t="s">
        <v>123</v>
      </c>
      <c r="B41" s="24" t="s">
        <v>124</v>
      </c>
      <c r="C41" s="25" t="s">
        <v>121</v>
      </c>
      <c r="D41" s="26" t="s">
        <v>125</v>
      </c>
      <c r="E41" s="27">
        <f t="shared" si="6"/>
        <v>81000</v>
      </c>
      <c r="F41" s="28">
        <v>81000</v>
      </c>
      <c r="G41" s="28">
        <v>0</v>
      </c>
      <c r="H41" s="28">
        <v>0</v>
      </c>
      <c r="I41" s="28">
        <v>0</v>
      </c>
      <c r="J41" s="22">
        <f t="shared" si="4"/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7">
        <f t="shared" si="2"/>
        <v>81000</v>
      </c>
    </row>
    <row r="42" spans="1:16" ht="76.5" x14ac:dyDescent="0.2">
      <c r="A42" s="24" t="s">
        <v>126</v>
      </c>
      <c r="B42" s="24" t="s">
        <v>127</v>
      </c>
      <c r="C42" s="25" t="s">
        <v>46</v>
      </c>
      <c r="D42" s="26" t="s">
        <v>128</v>
      </c>
      <c r="E42" s="27">
        <f t="shared" si="6"/>
        <v>105000</v>
      </c>
      <c r="F42" s="28">
        <v>105000</v>
      </c>
      <c r="G42" s="28">
        <v>0</v>
      </c>
      <c r="H42" s="28">
        <v>0</v>
      </c>
      <c r="I42" s="28">
        <v>0</v>
      </c>
      <c r="J42" s="22">
        <f t="shared" si="4"/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7">
        <f t="shared" si="2"/>
        <v>105000</v>
      </c>
    </row>
    <row r="43" spans="1:16" ht="63.75" x14ac:dyDescent="0.2">
      <c r="A43" s="24" t="s">
        <v>129</v>
      </c>
      <c r="B43" s="24" t="s">
        <v>130</v>
      </c>
      <c r="C43" s="25" t="s">
        <v>131</v>
      </c>
      <c r="D43" s="26" t="s">
        <v>132</v>
      </c>
      <c r="E43" s="27">
        <f t="shared" si="6"/>
        <v>60000</v>
      </c>
      <c r="F43" s="28">
        <v>60000</v>
      </c>
      <c r="G43" s="28">
        <v>0</v>
      </c>
      <c r="H43" s="28">
        <v>0</v>
      </c>
      <c r="I43" s="28">
        <v>0</v>
      </c>
      <c r="J43" s="22">
        <f t="shared" si="4"/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7">
        <f t="shared" si="2"/>
        <v>60000</v>
      </c>
    </row>
    <row r="44" spans="1:16" ht="25.5" x14ac:dyDescent="0.2">
      <c r="A44" s="24" t="s">
        <v>133</v>
      </c>
      <c r="B44" s="24" t="s">
        <v>134</v>
      </c>
      <c r="C44" s="25" t="s">
        <v>113</v>
      </c>
      <c r="D44" s="26" t="s">
        <v>135</v>
      </c>
      <c r="E44" s="27">
        <f t="shared" si="6"/>
        <v>76400</v>
      </c>
      <c r="F44" s="28">
        <v>76400</v>
      </c>
      <c r="G44" s="28">
        <v>0</v>
      </c>
      <c r="H44" s="28">
        <v>0</v>
      </c>
      <c r="I44" s="28">
        <v>0</v>
      </c>
      <c r="J44" s="22">
        <f t="shared" si="4"/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7">
        <f t="shared" si="2"/>
        <v>76400</v>
      </c>
    </row>
    <row r="45" spans="1:16" ht="38.25" x14ac:dyDescent="0.2">
      <c r="A45" s="24" t="s">
        <v>136</v>
      </c>
      <c r="B45" s="24" t="s">
        <v>137</v>
      </c>
      <c r="C45" s="25" t="s">
        <v>113</v>
      </c>
      <c r="D45" s="26" t="s">
        <v>138</v>
      </c>
      <c r="E45" s="27">
        <f t="shared" si="6"/>
        <v>166600</v>
      </c>
      <c r="F45" s="28">
        <v>166600</v>
      </c>
      <c r="G45" s="28">
        <v>0</v>
      </c>
      <c r="H45" s="28">
        <v>0</v>
      </c>
      <c r="I45" s="28">
        <v>0</v>
      </c>
      <c r="J45" s="22">
        <f t="shared" si="4"/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7">
        <f t="shared" si="2"/>
        <v>166600</v>
      </c>
    </row>
    <row r="46" spans="1:16" x14ac:dyDescent="0.2">
      <c r="A46" s="24" t="s">
        <v>139</v>
      </c>
      <c r="B46" s="24" t="s">
        <v>140</v>
      </c>
      <c r="C46" s="25" t="s">
        <v>141</v>
      </c>
      <c r="D46" s="26" t="s">
        <v>142</v>
      </c>
      <c r="E46" s="27">
        <f t="shared" si="6"/>
        <v>16500</v>
      </c>
      <c r="F46" s="28">
        <v>16500</v>
      </c>
      <c r="G46" s="28">
        <v>15200</v>
      </c>
      <c r="H46" s="28">
        <v>0</v>
      </c>
      <c r="I46" s="28">
        <v>0</v>
      </c>
      <c r="J46" s="22">
        <f t="shared" si="4"/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7">
        <f t="shared" ref="P46:P74" si="7">E46+J46</f>
        <v>16500</v>
      </c>
    </row>
    <row r="47" spans="1:16" ht="25.5" x14ac:dyDescent="0.2">
      <c r="A47" s="24" t="s">
        <v>143</v>
      </c>
      <c r="B47" s="24" t="s">
        <v>144</v>
      </c>
      <c r="C47" s="25" t="s">
        <v>145</v>
      </c>
      <c r="D47" s="26" t="s">
        <v>146</v>
      </c>
      <c r="E47" s="27">
        <f t="shared" si="6"/>
        <v>451200</v>
      </c>
      <c r="F47" s="28">
        <v>451200</v>
      </c>
      <c r="G47" s="28">
        <v>0</v>
      </c>
      <c r="H47" s="28">
        <v>0</v>
      </c>
      <c r="I47" s="28">
        <v>0</v>
      </c>
      <c r="J47" s="22">
        <f t="shared" si="4"/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7">
        <f t="shared" si="7"/>
        <v>451200</v>
      </c>
    </row>
    <row r="48" spans="1:16" x14ac:dyDescent="0.2">
      <c r="A48" s="24" t="s">
        <v>147</v>
      </c>
      <c r="B48" s="24" t="s">
        <v>148</v>
      </c>
      <c r="C48" s="25" t="s">
        <v>149</v>
      </c>
      <c r="D48" s="26" t="s">
        <v>150</v>
      </c>
      <c r="E48" s="27">
        <f t="shared" si="6"/>
        <v>3647900</v>
      </c>
      <c r="F48" s="28">
        <v>3647900</v>
      </c>
      <c r="G48" s="28">
        <v>2625500</v>
      </c>
      <c r="H48" s="28">
        <v>142900</v>
      </c>
      <c r="I48" s="28">
        <v>0</v>
      </c>
      <c r="J48" s="22">
        <f t="shared" si="4"/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7">
        <f t="shared" si="7"/>
        <v>3647900</v>
      </c>
    </row>
    <row r="49" spans="1:16" ht="38.25" x14ac:dyDescent="0.2">
      <c r="A49" s="24" t="s">
        <v>151</v>
      </c>
      <c r="B49" s="24" t="s">
        <v>152</v>
      </c>
      <c r="C49" s="25" t="s">
        <v>153</v>
      </c>
      <c r="D49" s="26" t="s">
        <v>154</v>
      </c>
      <c r="E49" s="27">
        <f t="shared" si="6"/>
        <v>10875000</v>
      </c>
      <c r="F49" s="28">
        <v>10875000</v>
      </c>
      <c r="G49" s="28">
        <v>7861800</v>
      </c>
      <c r="H49" s="28">
        <v>486400</v>
      </c>
      <c r="I49" s="28">
        <v>0</v>
      </c>
      <c r="J49" s="22">
        <f t="shared" si="4"/>
        <v>235000</v>
      </c>
      <c r="K49" s="28">
        <v>0</v>
      </c>
      <c r="L49" s="28">
        <v>235000</v>
      </c>
      <c r="M49" s="28">
        <v>19600</v>
      </c>
      <c r="N49" s="28">
        <v>0</v>
      </c>
      <c r="O49" s="28">
        <v>0</v>
      </c>
      <c r="P49" s="27">
        <f t="shared" si="7"/>
        <v>11110000</v>
      </c>
    </row>
    <row r="50" spans="1:16" x14ac:dyDescent="0.2">
      <c r="A50" s="24" t="s">
        <v>155</v>
      </c>
      <c r="B50" s="24" t="s">
        <v>156</v>
      </c>
      <c r="C50" s="25" t="s">
        <v>157</v>
      </c>
      <c r="D50" s="26" t="s">
        <v>158</v>
      </c>
      <c r="E50" s="27">
        <f t="shared" si="6"/>
        <v>168300</v>
      </c>
      <c r="F50" s="28">
        <v>168300</v>
      </c>
      <c r="G50" s="28">
        <v>0</v>
      </c>
      <c r="H50" s="28">
        <v>0</v>
      </c>
      <c r="I50" s="28">
        <v>0</v>
      </c>
      <c r="J50" s="22">
        <f t="shared" si="4"/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7">
        <f t="shared" si="7"/>
        <v>168300</v>
      </c>
    </row>
    <row r="51" spans="1:16" ht="25.5" x14ac:dyDescent="0.2">
      <c r="A51" s="24" t="s">
        <v>159</v>
      </c>
      <c r="B51" s="24" t="s">
        <v>160</v>
      </c>
      <c r="C51" s="25" t="s">
        <v>161</v>
      </c>
      <c r="D51" s="26" t="s">
        <v>162</v>
      </c>
      <c r="E51" s="27">
        <f t="shared" si="6"/>
        <v>40000</v>
      </c>
      <c r="F51" s="28">
        <v>40000</v>
      </c>
      <c r="G51" s="28">
        <v>0</v>
      </c>
      <c r="H51" s="28">
        <v>0</v>
      </c>
      <c r="I51" s="28">
        <v>0</v>
      </c>
      <c r="J51" s="22">
        <f t="shared" si="4"/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7">
        <f t="shared" si="7"/>
        <v>40000</v>
      </c>
    </row>
    <row r="52" spans="1:16" ht="25.5" x14ac:dyDescent="0.2">
      <c r="A52" s="24" t="s">
        <v>163</v>
      </c>
      <c r="B52" s="24" t="s">
        <v>164</v>
      </c>
      <c r="C52" s="25" t="s">
        <v>161</v>
      </c>
      <c r="D52" s="26" t="s">
        <v>165</v>
      </c>
      <c r="E52" s="27">
        <f t="shared" si="6"/>
        <v>8000</v>
      </c>
      <c r="F52" s="28">
        <v>8000</v>
      </c>
      <c r="G52" s="28">
        <v>0</v>
      </c>
      <c r="H52" s="28">
        <v>0</v>
      </c>
      <c r="I52" s="28">
        <v>0</v>
      </c>
      <c r="J52" s="22">
        <f t="shared" si="4"/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7">
        <f t="shared" si="7"/>
        <v>8000</v>
      </c>
    </row>
    <row r="53" spans="1:16" ht="38.25" x14ac:dyDescent="0.2">
      <c r="A53" s="24" t="s">
        <v>166</v>
      </c>
      <c r="B53" s="24" t="s">
        <v>167</v>
      </c>
      <c r="C53" s="25" t="s">
        <v>161</v>
      </c>
      <c r="D53" s="26" t="s">
        <v>168</v>
      </c>
      <c r="E53" s="27">
        <f t="shared" si="6"/>
        <v>1472500</v>
      </c>
      <c r="F53" s="28">
        <v>1472500</v>
      </c>
      <c r="G53" s="28">
        <v>1106700</v>
      </c>
      <c r="H53" s="28">
        <v>83700</v>
      </c>
      <c r="I53" s="28">
        <v>0</v>
      </c>
      <c r="J53" s="22">
        <f t="shared" si="4"/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7">
        <f t="shared" si="7"/>
        <v>1472500</v>
      </c>
    </row>
    <row r="54" spans="1:16" ht="25.5" x14ac:dyDescent="0.2">
      <c r="A54" s="24" t="s">
        <v>169</v>
      </c>
      <c r="B54" s="24" t="s">
        <v>170</v>
      </c>
      <c r="C54" s="25" t="s">
        <v>161</v>
      </c>
      <c r="D54" s="26" t="s">
        <v>171</v>
      </c>
      <c r="E54" s="27">
        <f t="shared" si="6"/>
        <v>1155200</v>
      </c>
      <c r="F54" s="28">
        <v>1155200</v>
      </c>
      <c r="G54" s="28">
        <v>0</v>
      </c>
      <c r="H54" s="28">
        <v>0</v>
      </c>
      <c r="I54" s="28">
        <v>0</v>
      </c>
      <c r="J54" s="22">
        <f t="shared" si="4"/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7">
        <f t="shared" si="7"/>
        <v>1155200</v>
      </c>
    </row>
    <row r="55" spans="1:16" ht="51" x14ac:dyDescent="0.2">
      <c r="A55" s="24" t="s">
        <v>172</v>
      </c>
      <c r="B55" s="24" t="s">
        <v>173</v>
      </c>
      <c r="C55" s="25" t="s">
        <v>161</v>
      </c>
      <c r="D55" s="26" t="s">
        <v>174</v>
      </c>
      <c r="E55" s="27">
        <f t="shared" si="6"/>
        <v>362500</v>
      </c>
      <c r="F55" s="28">
        <v>362500</v>
      </c>
      <c r="G55" s="28">
        <v>243000</v>
      </c>
      <c r="H55" s="28">
        <v>9500</v>
      </c>
      <c r="I55" s="28">
        <v>0</v>
      </c>
      <c r="J55" s="22">
        <f t="shared" si="4"/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7">
        <f t="shared" si="7"/>
        <v>362500</v>
      </c>
    </row>
    <row r="56" spans="1:16" ht="25.5" x14ac:dyDescent="0.2">
      <c r="A56" s="24" t="s">
        <v>175</v>
      </c>
      <c r="B56" s="24" t="s">
        <v>176</v>
      </c>
      <c r="C56" s="25" t="s">
        <v>177</v>
      </c>
      <c r="D56" s="26" t="s">
        <v>178</v>
      </c>
      <c r="E56" s="27">
        <f t="shared" si="6"/>
        <v>1770500</v>
      </c>
      <c r="F56" s="28">
        <v>1770500</v>
      </c>
      <c r="G56" s="28">
        <v>0</v>
      </c>
      <c r="H56" s="28">
        <v>0</v>
      </c>
      <c r="I56" s="28">
        <v>0</v>
      </c>
      <c r="J56" s="22">
        <f t="shared" si="4"/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7">
        <f t="shared" si="7"/>
        <v>1770500</v>
      </c>
    </row>
    <row r="57" spans="1:16" x14ac:dyDescent="0.2">
      <c r="A57" s="24" t="s">
        <v>179</v>
      </c>
      <c r="B57" s="24" t="s">
        <v>180</v>
      </c>
      <c r="C57" s="25" t="s">
        <v>177</v>
      </c>
      <c r="D57" s="26" t="s">
        <v>181</v>
      </c>
      <c r="E57" s="27">
        <f t="shared" si="6"/>
        <v>5972000</v>
      </c>
      <c r="F57" s="28">
        <v>5972000</v>
      </c>
      <c r="G57" s="28">
        <v>1975700</v>
      </c>
      <c r="H57" s="28">
        <v>492100</v>
      </c>
      <c r="I57" s="28">
        <v>0</v>
      </c>
      <c r="J57" s="22">
        <f t="shared" si="4"/>
        <v>126000</v>
      </c>
      <c r="K57" s="28">
        <v>0</v>
      </c>
      <c r="L57" s="28">
        <v>126000</v>
      </c>
      <c r="M57" s="28">
        <v>103312</v>
      </c>
      <c r="N57" s="28">
        <v>0</v>
      </c>
      <c r="O57" s="28">
        <v>0</v>
      </c>
      <c r="P57" s="27">
        <f t="shared" si="7"/>
        <v>6098000</v>
      </c>
    </row>
    <row r="58" spans="1:16" x14ac:dyDescent="0.2">
      <c r="A58" s="24" t="s">
        <v>182</v>
      </c>
      <c r="B58" s="24" t="s">
        <v>183</v>
      </c>
      <c r="C58" s="25" t="s">
        <v>184</v>
      </c>
      <c r="D58" s="26" t="s">
        <v>185</v>
      </c>
      <c r="E58" s="27">
        <f t="shared" si="6"/>
        <v>140000</v>
      </c>
      <c r="F58" s="28">
        <v>140000</v>
      </c>
      <c r="G58" s="28">
        <v>0</v>
      </c>
      <c r="H58" s="28">
        <v>0</v>
      </c>
      <c r="I58" s="28">
        <v>0</v>
      </c>
      <c r="J58" s="22">
        <f t="shared" si="4"/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7">
        <f t="shared" si="7"/>
        <v>140000</v>
      </c>
    </row>
    <row r="59" spans="1:16" x14ac:dyDescent="0.2">
      <c r="A59" s="24" t="s">
        <v>186</v>
      </c>
      <c r="B59" s="24" t="s">
        <v>187</v>
      </c>
      <c r="C59" s="25" t="s">
        <v>188</v>
      </c>
      <c r="D59" s="26" t="s">
        <v>189</v>
      </c>
      <c r="E59" s="27">
        <f t="shared" si="6"/>
        <v>0</v>
      </c>
      <c r="F59" s="28">
        <v>0</v>
      </c>
      <c r="G59" s="28">
        <v>0</v>
      </c>
      <c r="H59" s="28">
        <v>0</v>
      </c>
      <c r="I59" s="28">
        <v>0</v>
      </c>
      <c r="J59" s="22">
        <f t="shared" si="4"/>
        <v>1620000</v>
      </c>
      <c r="K59" s="28">
        <v>1620000</v>
      </c>
      <c r="L59" s="28">
        <v>0</v>
      </c>
      <c r="M59" s="28">
        <v>0</v>
      </c>
      <c r="N59" s="28">
        <v>0</v>
      </c>
      <c r="O59" s="28">
        <v>1620000</v>
      </c>
      <c r="P59" s="27">
        <f t="shared" si="7"/>
        <v>1620000</v>
      </c>
    </row>
    <row r="60" spans="1:16" x14ac:dyDescent="0.2">
      <c r="A60" s="24" t="s">
        <v>190</v>
      </c>
      <c r="B60" s="24" t="s">
        <v>191</v>
      </c>
      <c r="C60" s="25" t="s">
        <v>188</v>
      </c>
      <c r="D60" s="26" t="s">
        <v>192</v>
      </c>
      <c r="E60" s="27">
        <f t="shared" si="6"/>
        <v>0</v>
      </c>
      <c r="F60" s="28">
        <v>0</v>
      </c>
      <c r="G60" s="28">
        <v>0</v>
      </c>
      <c r="H60" s="28">
        <v>0</v>
      </c>
      <c r="I60" s="28">
        <v>0</v>
      </c>
      <c r="J60" s="22">
        <f t="shared" si="4"/>
        <v>51803</v>
      </c>
      <c r="K60" s="28">
        <v>51803</v>
      </c>
      <c r="L60" s="28">
        <v>0</v>
      </c>
      <c r="M60" s="28">
        <v>0</v>
      </c>
      <c r="N60" s="28">
        <v>0</v>
      </c>
      <c r="O60" s="28">
        <v>51803</v>
      </c>
      <c r="P60" s="27">
        <f t="shared" si="7"/>
        <v>51803</v>
      </c>
    </row>
    <row r="61" spans="1:16" ht="38.25" x14ac:dyDescent="0.2">
      <c r="A61" s="24" t="s">
        <v>193</v>
      </c>
      <c r="B61" s="24" t="s">
        <v>194</v>
      </c>
      <c r="C61" s="25" t="s">
        <v>195</v>
      </c>
      <c r="D61" s="26" t="s">
        <v>196</v>
      </c>
      <c r="E61" s="27">
        <f t="shared" si="6"/>
        <v>0</v>
      </c>
      <c r="F61" s="28">
        <v>0</v>
      </c>
      <c r="G61" s="28">
        <v>0</v>
      </c>
      <c r="H61" s="28">
        <v>0</v>
      </c>
      <c r="I61" s="28">
        <v>0</v>
      </c>
      <c r="J61" s="22">
        <f t="shared" si="4"/>
        <v>2093039</v>
      </c>
      <c r="K61" s="28">
        <v>2093039</v>
      </c>
      <c r="L61" s="28">
        <v>0</v>
      </c>
      <c r="M61" s="28">
        <v>0</v>
      </c>
      <c r="N61" s="28">
        <v>0</v>
      </c>
      <c r="O61" s="28">
        <v>2093039</v>
      </c>
      <c r="P61" s="27">
        <f t="shared" si="7"/>
        <v>2093039</v>
      </c>
    </row>
    <row r="62" spans="1:16" ht="38.25" x14ac:dyDescent="0.2">
      <c r="A62" s="24" t="s">
        <v>197</v>
      </c>
      <c r="B62" s="24" t="s">
        <v>198</v>
      </c>
      <c r="C62" s="25" t="s">
        <v>199</v>
      </c>
      <c r="D62" s="26" t="s">
        <v>200</v>
      </c>
      <c r="E62" s="27">
        <f t="shared" si="6"/>
        <v>100000</v>
      </c>
      <c r="F62" s="28">
        <v>100000</v>
      </c>
      <c r="G62" s="28">
        <v>0</v>
      </c>
      <c r="H62" s="28">
        <v>0</v>
      </c>
      <c r="I62" s="28">
        <v>0</v>
      </c>
      <c r="J62" s="22">
        <f t="shared" si="4"/>
        <v>0</v>
      </c>
      <c r="K62" s="28">
        <v>0</v>
      </c>
      <c r="L62" s="28">
        <v>0</v>
      </c>
      <c r="M62" s="28">
        <v>0</v>
      </c>
      <c r="N62" s="28">
        <v>0</v>
      </c>
      <c r="O62" s="28">
        <v>0</v>
      </c>
      <c r="P62" s="27">
        <f t="shared" si="7"/>
        <v>100000</v>
      </c>
    </row>
    <row r="63" spans="1:16" ht="25.5" x14ac:dyDescent="0.2">
      <c r="A63" s="24" t="s">
        <v>201</v>
      </c>
      <c r="B63" s="24" t="s">
        <v>202</v>
      </c>
      <c r="C63" s="25" t="s">
        <v>203</v>
      </c>
      <c r="D63" s="26" t="s">
        <v>204</v>
      </c>
      <c r="E63" s="27">
        <f t="shared" si="6"/>
        <v>43500</v>
      </c>
      <c r="F63" s="28">
        <v>43500</v>
      </c>
      <c r="G63" s="28">
        <v>0</v>
      </c>
      <c r="H63" s="28">
        <v>0</v>
      </c>
      <c r="I63" s="28">
        <v>0</v>
      </c>
      <c r="J63" s="22">
        <f t="shared" si="4"/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7">
        <f t="shared" si="7"/>
        <v>43500</v>
      </c>
    </row>
    <row r="64" spans="1:16" ht="25.5" x14ac:dyDescent="0.2">
      <c r="A64" s="24" t="s">
        <v>205</v>
      </c>
      <c r="B64" s="24" t="s">
        <v>206</v>
      </c>
      <c r="C64" s="25" t="s">
        <v>195</v>
      </c>
      <c r="D64" s="26" t="s">
        <v>207</v>
      </c>
      <c r="E64" s="27">
        <f t="shared" si="6"/>
        <v>0</v>
      </c>
      <c r="F64" s="28">
        <v>0</v>
      </c>
      <c r="G64" s="28">
        <v>0</v>
      </c>
      <c r="H64" s="28">
        <v>0</v>
      </c>
      <c r="I64" s="28">
        <v>0</v>
      </c>
      <c r="J64" s="22">
        <f t="shared" si="4"/>
        <v>385800</v>
      </c>
      <c r="K64" s="28">
        <v>385800</v>
      </c>
      <c r="L64" s="28">
        <v>0</v>
      </c>
      <c r="M64" s="28">
        <v>0</v>
      </c>
      <c r="N64" s="28">
        <v>0</v>
      </c>
      <c r="O64" s="28">
        <v>385800</v>
      </c>
      <c r="P64" s="27">
        <f t="shared" si="7"/>
        <v>385800</v>
      </c>
    </row>
    <row r="65" spans="1:16" ht="38.25" x14ac:dyDescent="0.2">
      <c r="A65" s="24" t="s">
        <v>208</v>
      </c>
      <c r="B65" s="24" t="s">
        <v>209</v>
      </c>
      <c r="C65" s="25" t="s">
        <v>210</v>
      </c>
      <c r="D65" s="26" t="s">
        <v>211</v>
      </c>
      <c r="E65" s="27">
        <f t="shared" si="6"/>
        <v>100000</v>
      </c>
      <c r="F65" s="28">
        <v>100000</v>
      </c>
      <c r="G65" s="28">
        <v>0</v>
      </c>
      <c r="H65" s="28">
        <v>0</v>
      </c>
      <c r="I65" s="28">
        <v>0</v>
      </c>
      <c r="J65" s="22">
        <f t="shared" si="4"/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7">
        <f t="shared" si="7"/>
        <v>100000</v>
      </c>
    </row>
    <row r="66" spans="1:16" ht="25.5" x14ac:dyDescent="0.2">
      <c r="A66" s="24" t="s">
        <v>212</v>
      </c>
      <c r="B66" s="24" t="s">
        <v>213</v>
      </c>
      <c r="C66" s="25" t="s">
        <v>210</v>
      </c>
      <c r="D66" s="26" t="s">
        <v>214</v>
      </c>
      <c r="E66" s="27">
        <f t="shared" si="6"/>
        <v>691500</v>
      </c>
      <c r="F66" s="28">
        <v>691500</v>
      </c>
      <c r="G66" s="28">
        <v>493300</v>
      </c>
      <c r="H66" s="28">
        <v>40900</v>
      </c>
      <c r="I66" s="28">
        <v>0</v>
      </c>
      <c r="J66" s="22">
        <f t="shared" si="4"/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7">
        <f t="shared" si="7"/>
        <v>691500</v>
      </c>
    </row>
    <row r="67" spans="1:16" ht="25.5" x14ac:dyDescent="0.2">
      <c r="A67" s="24" t="s">
        <v>215</v>
      </c>
      <c r="B67" s="24" t="s">
        <v>216</v>
      </c>
      <c r="C67" s="25" t="s">
        <v>217</v>
      </c>
      <c r="D67" s="26" t="s">
        <v>218</v>
      </c>
      <c r="E67" s="27">
        <f t="shared" si="6"/>
        <v>193500</v>
      </c>
      <c r="F67" s="28">
        <v>193500</v>
      </c>
      <c r="G67" s="28">
        <v>0</v>
      </c>
      <c r="H67" s="28">
        <v>0</v>
      </c>
      <c r="I67" s="28">
        <v>0</v>
      </c>
      <c r="J67" s="22">
        <f t="shared" si="4"/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7">
        <f t="shared" si="7"/>
        <v>193500</v>
      </c>
    </row>
    <row r="68" spans="1:16" x14ac:dyDescent="0.2">
      <c r="A68" s="24" t="s">
        <v>219</v>
      </c>
      <c r="B68" s="24" t="s">
        <v>220</v>
      </c>
      <c r="C68" s="25" t="s">
        <v>217</v>
      </c>
      <c r="D68" s="26" t="s">
        <v>221</v>
      </c>
      <c r="E68" s="27">
        <f t="shared" si="6"/>
        <v>1590400</v>
      </c>
      <c r="F68" s="28">
        <v>1590400</v>
      </c>
      <c r="G68" s="28">
        <v>1303500</v>
      </c>
      <c r="H68" s="28">
        <v>0</v>
      </c>
      <c r="I68" s="28">
        <v>0</v>
      </c>
      <c r="J68" s="22">
        <f t="shared" si="4"/>
        <v>263500</v>
      </c>
      <c r="K68" s="28">
        <v>0</v>
      </c>
      <c r="L68" s="28">
        <v>263500</v>
      </c>
      <c r="M68" s="28">
        <v>216000</v>
      </c>
      <c r="N68" s="28">
        <v>0</v>
      </c>
      <c r="O68" s="28">
        <v>0</v>
      </c>
      <c r="P68" s="27">
        <f t="shared" si="7"/>
        <v>1853900</v>
      </c>
    </row>
    <row r="69" spans="1:16" x14ac:dyDescent="0.2">
      <c r="A69" s="24" t="s">
        <v>222</v>
      </c>
      <c r="B69" s="24" t="s">
        <v>223</v>
      </c>
      <c r="C69" s="25" t="s">
        <v>217</v>
      </c>
      <c r="D69" s="26" t="s">
        <v>224</v>
      </c>
      <c r="E69" s="27">
        <f t="shared" si="6"/>
        <v>234400</v>
      </c>
      <c r="F69" s="28">
        <v>234400</v>
      </c>
      <c r="G69" s="28">
        <v>0</v>
      </c>
      <c r="H69" s="28">
        <v>0</v>
      </c>
      <c r="I69" s="28">
        <v>0</v>
      </c>
      <c r="J69" s="22">
        <f t="shared" si="4"/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7">
        <f t="shared" si="7"/>
        <v>234400</v>
      </c>
    </row>
    <row r="70" spans="1:16" ht="25.5" x14ac:dyDescent="0.2">
      <c r="A70" s="24" t="s">
        <v>225</v>
      </c>
      <c r="B70" s="24" t="s">
        <v>226</v>
      </c>
      <c r="C70" s="25" t="s">
        <v>227</v>
      </c>
      <c r="D70" s="26" t="s">
        <v>228</v>
      </c>
      <c r="E70" s="27">
        <f t="shared" si="6"/>
        <v>0</v>
      </c>
      <c r="F70" s="28">
        <v>0</v>
      </c>
      <c r="G70" s="28">
        <v>0</v>
      </c>
      <c r="H70" s="28">
        <v>0</v>
      </c>
      <c r="I70" s="28">
        <v>0</v>
      </c>
      <c r="J70" s="22">
        <f t="shared" si="4"/>
        <v>23000</v>
      </c>
      <c r="K70" s="28">
        <v>0</v>
      </c>
      <c r="L70" s="28">
        <v>23000</v>
      </c>
      <c r="M70" s="28">
        <v>0</v>
      </c>
      <c r="N70" s="28">
        <v>0</v>
      </c>
      <c r="O70" s="28">
        <v>0</v>
      </c>
      <c r="P70" s="27">
        <f t="shared" si="7"/>
        <v>23000</v>
      </c>
    </row>
    <row r="71" spans="1:16" ht="25.5" x14ac:dyDescent="0.2">
      <c r="A71" s="18" t="s">
        <v>229</v>
      </c>
      <c r="B71" s="19"/>
      <c r="C71" s="20"/>
      <c r="D71" s="21" t="s">
        <v>230</v>
      </c>
      <c r="E71" s="22">
        <v>3175800</v>
      </c>
      <c r="F71" s="23">
        <f>F72</f>
        <v>1561400</v>
      </c>
      <c r="G71" s="23">
        <f t="shared" ref="G71:I71" si="8">G72</f>
        <v>1212400</v>
      </c>
      <c r="H71" s="23">
        <f t="shared" si="8"/>
        <v>56100</v>
      </c>
      <c r="I71" s="23">
        <f t="shared" si="8"/>
        <v>0</v>
      </c>
      <c r="J71" s="22">
        <f t="shared" si="4"/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2">
        <f t="shared" si="7"/>
        <v>3175800</v>
      </c>
    </row>
    <row r="72" spans="1:16" ht="25.5" x14ac:dyDescent="0.2">
      <c r="A72" s="18" t="s">
        <v>231</v>
      </c>
      <c r="B72" s="19"/>
      <c r="C72" s="20"/>
      <c r="D72" s="21" t="s">
        <v>230</v>
      </c>
      <c r="E72" s="22">
        <f>SUM(E73:E74)</f>
        <v>3175800</v>
      </c>
      <c r="F72" s="23">
        <f>SUM(F73:F74)</f>
        <v>1561400</v>
      </c>
      <c r="G72" s="23">
        <f t="shared" ref="G72:I72" si="9">SUM(G73:G74)</f>
        <v>1212400</v>
      </c>
      <c r="H72" s="23">
        <f t="shared" si="9"/>
        <v>56100</v>
      </c>
      <c r="I72" s="23">
        <f t="shared" si="9"/>
        <v>0</v>
      </c>
      <c r="J72" s="22">
        <f t="shared" si="4"/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2">
        <f t="shared" si="7"/>
        <v>3175800</v>
      </c>
    </row>
    <row r="73" spans="1:16" ht="38.25" x14ac:dyDescent="0.2">
      <c r="A73" s="24" t="s">
        <v>232</v>
      </c>
      <c r="B73" s="24" t="s">
        <v>233</v>
      </c>
      <c r="C73" s="25" t="s">
        <v>39</v>
      </c>
      <c r="D73" s="26" t="s">
        <v>234</v>
      </c>
      <c r="E73" s="27">
        <f t="shared" ref="E73" si="10">F73+I73</f>
        <v>1561400</v>
      </c>
      <c r="F73" s="28">
        <v>1561400</v>
      </c>
      <c r="G73" s="28">
        <v>1212400</v>
      </c>
      <c r="H73" s="28">
        <v>56100</v>
      </c>
      <c r="I73" s="28">
        <v>0</v>
      </c>
      <c r="J73" s="22">
        <f t="shared" si="4"/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7">
        <f t="shared" si="7"/>
        <v>1561400</v>
      </c>
    </row>
    <row r="74" spans="1:16" x14ac:dyDescent="0.2">
      <c r="A74" s="24" t="s">
        <v>235</v>
      </c>
      <c r="B74" s="24" t="s">
        <v>236</v>
      </c>
      <c r="C74" s="25" t="s">
        <v>43</v>
      </c>
      <c r="D74" s="26" t="s">
        <v>237</v>
      </c>
      <c r="E74" s="27">
        <v>1614400</v>
      </c>
      <c r="F74" s="28">
        <v>0</v>
      </c>
      <c r="G74" s="28">
        <v>0</v>
      </c>
      <c r="H74" s="28">
        <v>0</v>
      </c>
      <c r="I74" s="28">
        <v>0</v>
      </c>
      <c r="J74" s="22">
        <f t="shared" si="4"/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7">
        <f t="shared" si="7"/>
        <v>1614400</v>
      </c>
    </row>
    <row r="75" spans="1:16" x14ac:dyDescent="0.2">
      <c r="A75" s="29" t="s">
        <v>14</v>
      </c>
      <c r="B75" s="30" t="s">
        <v>14</v>
      </c>
      <c r="C75" s="31" t="s">
        <v>14</v>
      </c>
      <c r="D75" s="32" t="s">
        <v>238</v>
      </c>
      <c r="E75" s="22">
        <f>E14+E71</f>
        <v>286216460.75999999</v>
      </c>
      <c r="F75" s="22">
        <f t="shared" ref="F75:P75" si="11">F14+F71</f>
        <v>284602060.75999999</v>
      </c>
      <c r="G75" s="22">
        <f t="shared" si="11"/>
        <v>193653248.28999999</v>
      </c>
      <c r="H75" s="22">
        <f t="shared" si="11"/>
        <v>18231600</v>
      </c>
      <c r="I75" s="22">
        <f t="shared" si="11"/>
        <v>0</v>
      </c>
      <c r="J75" s="22">
        <f t="shared" si="11"/>
        <v>6906210</v>
      </c>
      <c r="K75" s="22">
        <f t="shared" si="11"/>
        <v>4305810</v>
      </c>
      <c r="L75" s="22">
        <f t="shared" si="11"/>
        <v>2600400</v>
      </c>
      <c r="M75" s="22">
        <f t="shared" si="11"/>
        <v>1650512</v>
      </c>
      <c r="N75" s="22">
        <f t="shared" si="11"/>
        <v>0</v>
      </c>
      <c r="O75" s="22">
        <f t="shared" si="11"/>
        <v>4305810</v>
      </c>
      <c r="P75" s="22">
        <f t="shared" si="11"/>
        <v>293122670.75999999</v>
      </c>
    </row>
    <row r="77" spans="1:16" x14ac:dyDescent="0.2">
      <c r="B77" s="34" t="s">
        <v>240</v>
      </c>
      <c r="I77" s="34" t="s">
        <v>241</v>
      </c>
      <c r="P77" s="33"/>
    </row>
    <row r="78" spans="1:16" x14ac:dyDescent="0.2">
      <c r="B78" s="3" t="s">
        <v>247</v>
      </c>
      <c r="I78" s="3" t="s">
        <v>248</v>
      </c>
    </row>
  </sheetData>
  <mergeCells count="22">
    <mergeCell ref="O10:O12"/>
    <mergeCell ref="G11:G12"/>
    <mergeCell ref="H11:H12"/>
    <mergeCell ref="M11:M12"/>
    <mergeCell ref="N11:N12"/>
    <mergeCell ref="L10:L12"/>
    <mergeCell ref="A5:P5"/>
    <mergeCell ref="A6:P6"/>
    <mergeCell ref="A9:A12"/>
    <mergeCell ref="B9:B12"/>
    <mergeCell ref="C9:C12"/>
    <mergeCell ref="D9:D12"/>
    <mergeCell ref="E9:I9"/>
    <mergeCell ref="J9:O9"/>
    <mergeCell ref="P9:P12"/>
    <mergeCell ref="E10:E12"/>
    <mergeCell ref="F10:F12"/>
    <mergeCell ref="G10:H10"/>
    <mergeCell ref="I10:I12"/>
    <mergeCell ref="J10:J12"/>
    <mergeCell ref="K10:K12"/>
    <mergeCell ref="M10:N10"/>
  </mergeCells>
  <pageMargins left="0.19685039370078741" right="0.19685039370078741" top="0.39370078740157483" bottom="0.19685039370078741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 2</vt:lpstr>
      <vt:lpstr>дод 3</vt:lpstr>
      <vt:lpstr>'дод 3'!Заголовки_для_печати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Pererva</dc:creator>
  <cp:lastModifiedBy>Элит</cp:lastModifiedBy>
  <cp:lastPrinted>2021-01-25T07:57:19Z</cp:lastPrinted>
  <dcterms:created xsi:type="dcterms:W3CDTF">2021-01-18T07:32:19Z</dcterms:created>
  <dcterms:modified xsi:type="dcterms:W3CDTF">2021-01-25T07:58:52Z</dcterms:modified>
</cp:coreProperties>
</file>