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0\виконком 6 травня 2020р\виконком\виконання бюджет\"/>
    </mc:Choice>
  </mc:AlternateContent>
  <bookViews>
    <workbookView xWindow="0" yWindow="0" windowWidth="28800" windowHeight="11835"/>
  </bookViews>
  <sheets>
    <sheet name="з.ф." sheetId="1" r:id="rId1"/>
  </sheets>
  <definedNames>
    <definedName name="_xlnm.Print_Area" localSheetId="0">з.ф.!$A$1:$E$32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  <c r="I24" i="1" l="1"/>
  <c r="C13" i="1" l="1"/>
  <c r="B20" i="1" l="1"/>
  <c r="D18" i="1"/>
  <c r="E17" i="1"/>
  <c r="D17" i="1"/>
  <c r="C15" i="1"/>
  <c r="B13" i="1"/>
  <c r="B15" i="1" s="1"/>
  <c r="E12" i="1"/>
  <c r="D12" i="1"/>
  <c r="E11" i="1"/>
  <c r="D11" i="1"/>
  <c r="E10" i="1"/>
  <c r="E9" i="1"/>
  <c r="E8" i="1"/>
  <c r="D8" i="1"/>
  <c r="E15" i="1" l="1"/>
  <c r="D15" i="1"/>
  <c r="D13" i="1"/>
  <c r="E18" i="1"/>
  <c r="C20" i="1"/>
  <c r="E13" i="1"/>
  <c r="D20" i="1" l="1"/>
  <c r="E20" i="1"/>
  <c r="C21" i="1"/>
</calcChain>
</file>

<file path=xl/sharedStrings.xml><?xml version="1.0" encoding="utf-8"?>
<sst xmlns="http://schemas.openxmlformats.org/spreadsheetml/2006/main" count="30" uniqueCount="27">
  <si>
    <t>Додаток 1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</si>
  <si>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</si>
  <si>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</si>
  <si>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</si>
  <si>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</si>
  <si>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</si>
  <si>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</si>
  <si>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</si>
  <si>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</si>
  <si>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</si>
  <si>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</si>
  <si>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</si>
  <si>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</si>
  <si>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 xml:space="preserve">ВСЬОГО ДОХОДІВ 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</si>
  <si>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</si>
  <si>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</si>
  <si>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</si>
  <si>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</si>
  <si>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</si>
  <si>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</si>
  <si>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</si>
  <si>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Заступник селищного голови з фінансових питань</t>
  </si>
  <si>
    <t>Узагальнені показники виконання селищного бюджету за І квартал 2020 року</t>
  </si>
  <si>
    <t>Тетяна ЛЕВОШИЧ</t>
  </si>
  <si>
    <t>Залишки коштів на 01.04.2020 року</t>
  </si>
  <si>
    <t>Залишки коштів на 01.01.2020 року</t>
  </si>
  <si>
    <t>до рішення виконкому                              від 06.05.2020  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</si>
</sst>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 wrapText="1"/>
    </xf>
    <xf numFmtId="4" fontId="5" fillId="0" borderId="8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vertical="center" wrapText="1"/>
    </xf>
    <xf numFmtId="4" fontId="6" fillId="2" borderId="15" xfId="0" applyNumberFormat="1" applyFont="1" applyFill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0" fontId="4" fillId="0" borderId="0" xfId="0" applyFont="1"/>
    <xf numFmtId="2" fontId="0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2" fontId="4" fillId="0" borderId="17" xfId="0" applyNumberFormat="1" applyFont="1" applyBorder="1" applyAlignment="1">
      <alignment vertical="center" wrapText="1"/>
    </xf>
    <xf numFmtId="4" fontId="6" fillId="2" borderId="18" xfId="0" applyNumberFormat="1" applyFont="1" applyFill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4" fontId="5" fillId="2" borderId="21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vertical="center" wrapText="1"/>
    </xf>
    <xf numFmtId="4" fontId="6" fillId="2" borderId="13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4" fontId="5" fillId="0" borderId="23" xfId="0" applyNumberFormat="1" applyFont="1" applyBorder="1" applyAlignment="1">
      <alignment horizontal="center" vertical="center"/>
    </xf>
    <xf numFmtId="4" fontId="5" fillId="0" borderId="23" xfId="0" applyNumberFormat="1" applyFont="1" applyFill="1" applyBorder="1" applyAlignment="1">
      <alignment horizontal="center" vertical="center"/>
    </xf>
    <xf numFmtId="2" fontId="5" fillId="0" borderId="23" xfId="0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0" borderId="0" xfId="0" applyNumberFormat="1" applyFont="1"/>
    <xf numFmtId="4" fontId="8" fillId="0" borderId="0" xfId="0" applyNumberFormat="1" applyFont="1"/>
    <xf numFmtId="164" fontId="5" fillId="0" borderId="0" xfId="0" applyNumberFormat="1" applyFont="1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BreakPreview" zoomScale="90" zoomScaleNormal="100" zoomScaleSheetLayoutView="90" workbookViewId="0">
      <selection activeCell="E5" sqref="E5"/>
    </sheetView>
  </sheetViews>
  <sheetFormatPr defaultRowHeight="12.75" x14ac:dyDescent="0.2"/>
  <cols>
    <col min="1" max="1" width="52.42578125" style="1" customWidth="1"/>
    <col min="2" max="2" width="16.14062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1" max="11" width="13.42578125" customWidth="1"/>
    <col min="15" max="15" width="11.5703125" bestFit="1" customWidth="1"/>
  </cols>
  <sheetData>
    <row r="1" spans="1:7" x14ac:dyDescent="0.2">
      <c r="C1" s="3"/>
      <c r="D1" s="47" t="s">
        <v>0</v>
      </c>
      <c r="E1" s="47"/>
    </row>
    <row r="2" spans="1:7" ht="32.25" customHeight="1" x14ac:dyDescent="0.2">
      <c r="D2" s="48" t="s">
        <v>26</v>
      </c>
      <c r="E2" s="48"/>
    </row>
    <row r="3" spans="1:7" ht="15" customHeight="1" x14ac:dyDescent="0.2">
      <c r="A3" s="49" t="s">
        <v>22</v>
      </c>
      <c r="B3" s="49"/>
      <c r="C3" s="49"/>
      <c r="D3" s="49"/>
      <c r="E3" s="49"/>
    </row>
    <row r="4" spans="1:7" x14ac:dyDescent="0.2">
      <c r="A4" s="49"/>
      <c r="B4" s="49"/>
      <c r="C4" s="49"/>
      <c r="D4" s="49"/>
      <c r="E4" s="49"/>
    </row>
    <row r="5" spans="1:7" ht="18" customHeight="1" thickBot="1" x14ac:dyDescent="0.25">
      <c r="E5" s="2" t="s">
        <v>1</v>
      </c>
    </row>
    <row r="6" spans="1:7" ht="52.5" customHeight="1" thickBot="1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7" ht="18" customHeight="1" thickBot="1" x14ac:dyDescent="0.25">
      <c r="A7" s="50" t="s">
        <v>7</v>
      </c>
      <c r="B7" s="51"/>
      <c r="C7" s="51"/>
      <c r="D7" s="51"/>
      <c r="E7" s="52"/>
    </row>
    <row r="8" spans="1:7" ht="24.75" customHeight="1" thickBot="1" x14ac:dyDescent="0.25">
      <c r="A8" s="7" t="s">
        <v>8</v>
      </c>
      <c r="B8" s="8">
        <v>4717257.4000000004</v>
      </c>
      <c r="C8" s="8">
        <v>4300444.12</v>
      </c>
      <c r="D8" s="9">
        <f>C8/B8*100</f>
        <v>91.164075973467121</v>
      </c>
      <c r="E8" s="10">
        <f t="shared" ref="E8:E13" si="0">C8-B8</f>
        <v>-416813.28000000026</v>
      </c>
    </row>
    <row r="9" spans="1:7" ht="41.25" hidden="1" customHeight="1" x14ac:dyDescent="0.2">
      <c r="A9" s="11" t="s">
        <v>9</v>
      </c>
      <c r="B9" s="12"/>
      <c r="C9" s="12"/>
      <c r="D9" s="9">
        <v>0</v>
      </c>
      <c r="E9" s="10">
        <f t="shared" si="0"/>
        <v>0</v>
      </c>
    </row>
    <row r="10" spans="1:7" ht="42" hidden="1" customHeight="1" x14ac:dyDescent="0.2">
      <c r="A10" s="13" t="s">
        <v>10</v>
      </c>
      <c r="B10" s="14"/>
      <c r="C10" s="14"/>
      <c r="D10" s="9">
        <v>0</v>
      </c>
      <c r="E10" s="10">
        <f t="shared" si="0"/>
        <v>0</v>
      </c>
    </row>
    <row r="11" spans="1:7" ht="15.75" thickBot="1" x14ac:dyDescent="0.25">
      <c r="A11" s="13" t="s">
        <v>11</v>
      </c>
      <c r="B11" s="14">
        <v>2718546</v>
      </c>
      <c r="C11" s="14">
        <v>2718546</v>
      </c>
      <c r="D11" s="9">
        <f>C11/B11*100</f>
        <v>100</v>
      </c>
      <c r="E11" s="10">
        <f t="shared" si="0"/>
        <v>0</v>
      </c>
      <c r="G11" s="15"/>
    </row>
    <row r="12" spans="1:7" ht="39" thickBot="1" x14ac:dyDescent="0.25">
      <c r="A12" s="16" t="s">
        <v>12</v>
      </c>
      <c r="B12" s="17">
        <v>22830</v>
      </c>
      <c r="C12" s="17">
        <v>22830</v>
      </c>
      <c r="D12" s="9">
        <f>C12/B12*100</f>
        <v>100</v>
      </c>
      <c r="E12" s="10">
        <f t="shared" si="0"/>
        <v>0</v>
      </c>
      <c r="G12" s="15"/>
    </row>
    <row r="13" spans="1:7" s="21" customFormat="1" ht="27" customHeight="1" thickBot="1" x14ac:dyDescent="0.25">
      <c r="A13" s="18" t="s">
        <v>13</v>
      </c>
      <c r="B13" s="19">
        <f>SUM(B8:B12)</f>
        <v>7458633.4000000004</v>
      </c>
      <c r="C13" s="19">
        <f>SUM(C8:C11)+C12</f>
        <v>7041820.1200000001</v>
      </c>
      <c r="D13" s="9">
        <f>C13/B13*100</f>
        <v>94.411666887931503</v>
      </c>
      <c r="E13" s="20">
        <f t="shared" si="0"/>
        <v>-416813.28000000026</v>
      </c>
    </row>
    <row r="14" spans="1:7" ht="15.75" thickBot="1" x14ac:dyDescent="0.25">
      <c r="A14" s="22" t="s">
        <v>25</v>
      </c>
      <c r="B14" s="23" t="s">
        <v>14</v>
      </c>
      <c r="C14" s="23">
        <v>2411617.5</v>
      </c>
      <c r="D14" s="9"/>
      <c r="E14" s="24"/>
    </row>
    <row r="15" spans="1:7" s="21" customFormat="1" ht="25.5" customHeight="1" thickBot="1" x14ac:dyDescent="0.25">
      <c r="A15" s="25" t="s">
        <v>15</v>
      </c>
      <c r="B15" s="26">
        <f>SUM(B13:B14)</f>
        <v>7458633.4000000004</v>
      </c>
      <c r="C15" s="26">
        <f>SUM(C13:C14)</f>
        <v>9453437.620000001</v>
      </c>
      <c r="D15" s="9">
        <f>C15/B15*100</f>
        <v>126.74490235704575</v>
      </c>
      <c r="E15" s="27">
        <f>C15-B15</f>
        <v>1994804.2200000007</v>
      </c>
    </row>
    <row r="16" spans="1:7" s="21" customFormat="1" ht="17.25" customHeight="1" x14ac:dyDescent="0.2">
      <c r="A16" s="53" t="s">
        <v>16</v>
      </c>
      <c r="B16" s="54"/>
      <c r="C16" s="54"/>
      <c r="D16" s="54"/>
      <c r="E16" s="55"/>
    </row>
    <row r="17" spans="1:15" ht="26.25" customHeight="1" x14ac:dyDescent="0.2">
      <c r="A17" s="28" t="s">
        <v>17</v>
      </c>
      <c r="B17" s="29">
        <v>7163824.1699999999</v>
      </c>
      <c r="C17" s="29">
        <v>6513257.0700000003</v>
      </c>
      <c r="D17" s="30">
        <f>C17/B17*100</f>
        <v>90.918717649096067</v>
      </c>
      <c r="E17" s="31">
        <f>C17-B17</f>
        <v>-650567.09999999963</v>
      </c>
    </row>
    <row r="18" spans="1:15" ht="30.75" customHeight="1" x14ac:dyDescent="0.2">
      <c r="A18" s="13" t="s">
        <v>18</v>
      </c>
      <c r="B18" s="29">
        <v>875754.68</v>
      </c>
      <c r="C18" s="29">
        <v>366541.63</v>
      </c>
      <c r="D18" s="30">
        <f>C18/B18*100</f>
        <v>41.854372962071977</v>
      </c>
      <c r="E18" s="31">
        <f>C18-B18</f>
        <v>-509213.05000000005</v>
      </c>
    </row>
    <row r="19" spans="1:15" ht="30.75" customHeight="1" x14ac:dyDescent="0.2">
      <c r="A19" s="28" t="s">
        <v>19</v>
      </c>
      <c r="B19" s="29"/>
      <c r="C19" s="29">
        <v>4690.72</v>
      </c>
      <c r="D19" s="30">
        <v>0</v>
      </c>
      <c r="E19" s="31">
        <v>0</v>
      </c>
      <c r="I19">
        <v>1793777.84</v>
      </c>
      <c r="K19">
        <v>1975.83</v>
      </c>
    </row>
    <row r="20" spans="1:15" s="21" customFormat="1" ht="19.5" customHeight="1" x14ac:dyDescent="0.2">
      <c r="A20" s="32" t="s">
        <v>20</v>
      </c>
      <c r="B20" s="33">
        <f>SUM(B17,B18)</f>
        <v>8039578.8499999996</v>
      </c>
      <c r="C20" s="33">
        <f>SUM(C17+C18)</f>
        <v>6879798.7000000002</v>
      </c>
      <c r="D20" s="34">
        <f>C20/B20*100</f>
        <v>85.574118101969987</v>
      </c>
      <c r="E20" s="35">
        <f>C20-B20</f>
        <v>-1159780.1499999994</v>
      </c>
      <c r="I20" s="21">
        <v>682349.1</v>
      </c>
      <c r="K20" s="21">
        <v>293</v>
      </c>
      <c r="O20" s="36"/>
    </row>
    <row r="21" spans="1:15" ht="15.75" thickBot="1" x14ac:dyDescent="0.25">
      <c r="A21" s="37" t="s">
        <v>24</v>
      </c>
      <c r="B21" s="38" t="s">
        <v>14</v>
      </c>
      <c r="C21" s="39">
        <f>SUM(C15-C20)</f>
        <v>2573638.9200000009</v>
      </c>
      <c r="D21" s="40" t="s">
        <v>14</v>
      </c>
      <c r="E21" s="41" t="s">
        <v>14</v>
      </c>
      <c r="G21" s="42"/>
      <c r="H21" s="42"/>
      <c r="I21" s="42">
        <v>80521.77</v>
      </c>
      <c r="K21">
        <v>1030</v>
      </c>
    </row>
    <row r="22" spans="1:15" x14ac:dyDescent="0.2">
      <c r="G22" s="42"/>
      <c r="H22" s="42"/>
      <c r="I22" s="42">
        <v>16970.87</v>
      </c>
      <c r="K22">
        <v>1391.89</v>
      </c>
    </row>
    <row r="23" spans="1:15" ht="28.5" customHeight="1" x14ac:dyDescent="0.2">
      <c r="A23" s="46"/>
      <c r="B23" s="46"/>
      <c r="C23" s="46"/>
      <c r="D23" s="46"/>
      <c r="E23" s="46"/>
      <c r="G23" s="43"/>
      <c r="H23" s="42"/>
      <c r="I23" s="42">
        <v>19.34</v>
      </c>
      <c r="K23" s="43">
        <f>K19+K20+K21+K22</f>
        <v>4690.72</v>
      </c>
    </row>
    <row r="24" spans="1:15" x14ac:dyDescent="0.2">
      <c r="G24" s="42"/>
      <c r="H24" s="42"/>
      <c r="I24" s="42">
        <f>SUM(I19:I23)</f>
        <v>2573638.92</v>
      </c>
      <c r="K24" s="42"/>
    </row>
    <row r="25" spans="1:15" x14ac:dyDescent="0.2">
      <c r="A25"/>
      <c r="G25" s="42"/>
      <c r="H25" s="42"/>
      <c r="I25" s="42"/>
    </row>
    <row r="26" spans="1:15" x14ac:dyDescent="0.2">
      <c r="G26" s="44"/>
      <c r="H26" s="43"/>
      <c r="I26" s="42"/>
    </row>
    <row r="27" spans="1:15" x14ac:dyDescent="0.2">
      <c r="G27" s="42"/>
      <c r="H27" s="42"/>
      <c r="I27" s="42"/>
    </row>
    <row r="28" spans="1:15" x14ac:dyDescent="0.2">
      <c r="G28" s="42"/>
      <c r="H28" s="42"/>
      <c r="I28" s="42"/>
    </row>
    <row r="29" spans="1:15" ht="15" x14ac:dyDescent="0.2">
      <c r="A29" s="2" t="s">
        <v>21</v>
      </c>
      <c r="B29" s="45"/>
      <c r="D29" s="2" t="s">
        <v>23</v>
      </c>
    </row>
  </sheetData>
  <mergeCells count="6">
    <mergeCell ref="A23:E23"/>
    <mergeCell ref="D1:E1"/>
    <mergeCell ref="D2:E2"/>
    <mergeCell ref="A3:E4"/>
    <mergeCell ref="A7:E7"/>
    <mergeCell ref="A16:E16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2020-05-14T08:27:23Z</cp:lastPrinted>
  <dcterms:created xsi:type="dcterms:W3CDTF">2020-02-11T11:26:34Z</dcterms:created>
  <dcterms:modified xsi:type="dcterms:W3CDTF">2020-05-14T08:27:57Z</dcterms:modified>
</cp:coreProperties>
</file>