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1"/>
  </bookViews>
  <sheets>
    <sheet name="2020 рік спеціальний" sheetId="5" r:id="rId1"/>
    <sheet name="2020 рік Загальний" sheetId="4" r:id="rId2"/>
  </sheets>
  <definedNames>
    <definedName name="_xlnm.Print_Area" localSheetId="0">'2020 рік спеціальний'!$A$1:$E$25</definedName>
  </definedNames>
  <calcPr calcId="162913"/>
</workbook>
</file>

<file path=xl/calcChain.xml><?xml version="1.0" encoding="utf-8"?>
<calcChain xmlns="http://schemas.openxmlformats.org/spreadsheetml/2006/main">
  <c r="D11" i="5" l="1"/>
  <c r="C15" i="5" l="1"/>
  <c r="D18" i="4"/>
  <c r="E12" i="5"/>
  <c r="B15" i="5"/>
  <c r="E15" i="5" s="1"/>
  <c r="D13" i="5"/>
  <c r="C13" i="4"/>
  <c r="C15" i="4" s="1"/>
  <c r="B13" i="4"/>
  <c r="C23" i="5"/>
  <c r="E20" i="5"/>
  <c r="E23" i="5" s="1"/>
  <c r="E21" i="5"/>
  <c r="E22" i="5"/>
  <c r="D20" i="5"/>
  <c r="D23" i="5" s="1"/>
  <c r="B23" i="5"/>
  <c r="E10" i="5"/>
  <c r="D10" i="5"/>
  <c r="E14" i="5"/>
  <c r="E13" i="5"/>
  <c r="C19" i="4"/>
  <c r="B19" i="4"/>
  <c r="E19" i="4" s="1"/>
  <c r="D19" i="4"/>
  <c r="E18" i="4"/>
  <c r="E17" i="4"/>
  <c r="D17" i="4"/>
  <c r="B15" i="4"/>
  <c r="E12" i="4"/>
  <c r="D12" i="4"/>
  <c r="E11" i="4"/>
  <c r="D11" i="4"/>
  <c r="E10" i="4"/>
  <c r="D10" i="4"/>
  <c r="D15" i="5"/>
  <c r="C17" i="5"/>
  <c r="C24" i="5" s="1"/>
  <c r="E11" i="5"/>
  <c r="E15" i="4" l="1"/>
  <c r="C20" i="4"/>
  <c r="D15" i="4"/>
  <c r="E13" i="4"/>
  <c r="D13" i="4"/>
</calcChain>
</file>

<file path=xl/sharedStrings.xml><?xml version="1.0" encoding="utf-8"?>
<sst xmlns="http://schemas.openxmlformats.org/spreadsheetml/2006/main" count="60" uniqueCount="45">
  <si>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</si>
  <si>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</si>
  <si>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</si>
  <si>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</si>
  <si>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</si>
  <si>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</si>
  <si>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</si>
  <si>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</si>
  <si>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</si>
  <si>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</si>
  <si>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</si>
  <si>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</si>
  <si>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сільського бюджету</t>
  </si>
  <si>
    <t>Кошти, що передаються до спеціального фонду  бюджету за рахунок надходжень загального фонду</t>
  </si>
  <si>
    <t xml:space="preserve">РАЗОМ </t>
  </si>
  <si>
    <t>(грн.)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</si>
  <si>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</si>
  <si>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</si>
  <si>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</si>
  <si>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</si>
  <si>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Бюджет розвитку, в тч:</t>
  </si>
  <si>
    <t>Всього спеціальний фонд доходів</t>
  </si>
  <si>
    <t>Х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</si>
  <si>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</si>
  <si>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</si>
  <si>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</si>
  <si>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Видатки спеціального фонду, всього</t>
  </si>
  <si>
    <t>Інші субвенції</t>
  </si>
  <si>
    <t xml:space="preserve"> -надходження із загального до спеціального фонду сільського  бюджету</t>
  </si>
  <si>
    <t>Міжбюджетні трансфери між районним бюджетом та сільським бюджетам :</t>
  </si>
  <si>
    <t>Надходження до фонду охорони навколишнього середовища</t>
  </si>
  <si>
    <t xml:space="preserve"> -надходження із загального фонду для надання іншої субвенції з сільського бюджету до районного бюджету </t>
  </si>
  <si>
    <t>Залишки коштів на 01.01.2019 року</t>
  </si>
  <si>
    <t>Залишок на 01.01.20р.</t>
  </si>
  <si>
    <t>Узагальнені показники виконання сільського бюджету за   2020 рік</t>
  </si>
  <si>
    <t>Звіт про виконання спеціального фонду сільського бюджету                                      за   2020 рік</t>
  </si>
  <si>
    <t>Залишки коштів на 01.01.2021 року</t>
  </si>
  <si>
    <t>Залишок на 01.01.2021 р.</t>
  </si>
  <si>
    <t>Додаток 1</t>
  </si>
  <si>
    <t>до рішення сесії селищної ради</t>
  </si>
  <si>
    <t>Секретар селищної ради</t>
  </si>
  <si>
    <t>Ігор КРИВОНОГОВ</t>
  </si>
  <si>
    <t>Додаток 2</t>
  </si>
  <si>
    <t>від  11.01.2021 р. № 105</t>
  </si>
  <si>
    <t>від 11.01.2021 р. №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</si>
</sst>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8"/>
      <name val="Arial Cyr"/>
      <charset val="204"/>
    </font>
    <font>
      <b/>
      <sz val="12"/>
      <color indexed="8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color indexed="8"/>
      <name val="Arial Cyr"/>
      <charset val="204"/>
    </font>
    <font>
      <b/>
      <sz val="11"/>
      <name val="Arial Cyr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164" fontId="4" fillId="2" borderId="6" xfId="0" applyNumberFormat="1" applyFont="1" applyFill="1" applyBorder="1" applyAlignment="1">
      <alignment vertical="center" wrapText="1"/>
    </xf>
    <xf numFmtId="164" fontId="3" fillId="2" borderId="9" xfId="0" applyNumberFormat="1" applyFont="1" applyFill="1" applyBorder="1" applyAlignment="1">
      <alignment vertical="center" wrapText="1"/>
    </xf>
    <xf numFmtId="164" fontId="0" fillId="0" borderId="0" xfId="0" applyNumberFormat="1"/>
    <xf numFmtId="0" fontId="1" fillId="0" borderId="0" xfId="0" applyFont="1"/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0" fillId="0" borderId="0" xfId="0" applyNumberFormat="1" applyFill="1"/>
    <xf numFmtId="164" fontId="5" fillId="0" borderId="0" xfId="0" applyNumberFormat="1" applyFont="1"/>
    <xf numFmtId="164" fontId="1" fillId="0" borderId="12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wrapText="1"/>
    </xf>
    <xf numFmtId="2" fontId="6" fillId="2" borderId="14" xfId="0" applyNumberFormat="1" applyFont="1" applyFill="1" applyBorder="1" applyAlignment="1">
      <alignment horizontal="center" wrapText="1"/>
    </xf>
    <xf numFmtId="2" fontId="6" fillId="2" borderId="15" xfId="0" applyNumberFormat="1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center" wrapText="1"/>
    </xf>
    <xf numFmtId="2" fontId="7" fillId="2" borderId="14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2" fontId="8" fillId="2" borderId="14" xfId="0" applyNumberFormat="1" applyFont="1" applyFill="1" applyBorder="1" applyAlignment="1">
      <alignment horizontal="center" wrapText="1"/>
    </xf>
    <xf numFmtId="0" fontId="8" fillId="2" borderId="7" xfId="0" applyFont="1" applyFill="1" applyBorder="1" applyAlignment="1">
      <alignment wrapText="1"/>
    </xf>
    <xf numFmtId="164" fontId="8" fillId="2" borderId="16" xfId="0" applyNumberFormat="1" applyFont="1" applyFill="1" applyBorder="1" applyAlignment="1">
      <alignment horizontal="center" wrapText="1"/>
    </xf>
    <xf numFmtId="2" fontId="8" fillId="2" borderId="16" xfId="0" applyNumberFormat="1" applyFont="1" applyFill="1" applyBorder="1" applyAlignment="1">
      <alignment horizontal="center" wrapText="1"/>
    </xf>
    <xf numFmtId="164" fontId="8" fillId="2" borderId="17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wrapText="1"/>
    </xf>
    <xf numFmtId="164" fontId="6" fillId="2" borderId="18" xfId="0" applyNumberFormat="1" applyFont="1" applyFill="1" applyBorder="1" applyAlignment="1">
      <alignment horizontal="center" wrapText="1"/>
    </xf>
    <xf numFmtId="2" fontId="6" fillId="2" borderId="18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2" fontId="9" fillId="2" borderId="20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/>
    </xf>
    <xf numFmtId="2" fontId="10" fillId="2" borderId="17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10" fillId="2" borderId="22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2" fontId="5" fillId="2" borderId="14" xfId="0" applyNumberFormat="1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left" vertical="center" wrapText="1"/>
    </xf>
    <xf numFmtId="0" fontId="0" fillId="0" borderId="0" xfId="0" applyAlignment="1"/>
    <xf numFmtId="0" fontId="6" fillId="0" borderId="0" xfId="0" applyNumberFormat="1" applyFont="1" applyAlignment="1">
      <alignment horizontal="left" vertical="center" wrapText="1"/>
    </xf>
    <xf numFmtId="0" fontId="0" fillId="0" borderId="28" xfId="0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Normal="100" workbookViewId="0">
      <selection activeCell="C4" sqref="C4"/>
    </sheetView>
  </sheetViews>
  <sheetFormatPr defaultRowHeight="15" x14ac:dyDescent="0.25"/>
  <cols>
    <col min="1" max="1" width="36.85546875" customWidth="1"/>
    <col min="2" max="2" width="12.42578125" customWidth="1"/>
    <col min="3" max="3" width="13" customWidth="1"/>
    <col min="4" max="4" width="10.28515625" customWidth="1"/>
    <col min="5" max="5" width="14.42578125" customWidth="1"/>
  </cols>
  <sheetData>
    <row r="1" spans="1:5" ht="15" customHeight="1" x14ac:dyDescent="0.25">
      <c r="C1" s="59" t="s">
        <v>42</v>
      </c>
      <c r="D1" s="60"/>
      <c r="E1" s="60"/>
    </row>
    <row r="2" spans="1:5" ht="19.5" customHeight="1" x14ac:dyDescent="0.25">
      <c r="C2" s="61" t="s">
        <v>39</v>
      </c>
      <c r="D2" s="60"/>
      <c r="E2" s="60"/>
    </row>
    <row r="3" spans="1:5" ht="15" customHeight="1" x14ac:dyDescent="0.25">
      <c r="C3" s="59" t="s">
        <v>43</v>
      </c>
      <c r="D3" s="60"/>
      <c r="E3" s="60"/>
    </row>
    <row r="4" spans="1:5" ht="18" customHeight="1" x14ac:dyDescent="0.25">
      <c r="B4" s="15"/>
      <c r="C4" s="15"/>
      <c r="D4" s="69"/>
      <c r="E4" s="69"/>
    </row>
    <row r="5" spans="1:5" ht="37.5" customHeight="1" x14ac:dyDescent="0.25">
      <c r="A5" s="70" t="s">
        <v>35</v>
      </c>
      <c r="B5" s="70"/>
      <c r="C5" s="70"/>
      <c r="D5" s="70"/>
      <c r="E5" s="70"/>
    </row>
    <row r="6" spans="1:5" ht="16.5" thickBot="1" x14ac:dyDescent="0.3">
      <c r="A6" s="16"/>
      <c r="B6" s="2"/>
      <c r="C6" s="2"/>
      <c r="D6" s="15"/>
      <c r="E6" s="20" t="s">
        <v>15</v>
      </c>
    </row>
    <row r="7" spans="1:5" ht="60.75" thickBot="1" x14ac:dyDescent="0.3">
      <c r="A7" s="17" t="s">
        <v>16</v>
      </c>
      <c r="B7" s="18" t="s">
        <v>17</v>
      </c>
      <c r="C7" s="18" t="s">
        <v>3</v>
      </c>
      <c r="D7" s="18" t="s">
        <v>4</v>
      </c>
      <c r="E7" s="21" t="s">
        <v>5</v>
      </c>
    </row>
    <row r="8" spans="1:5" ht="16.5" thickBot="1" x14ac:dyDescent="0.3">
      <c r="A8" s="71" t="s">
        <v>6</v>
      </c>
      <c r="B8" s="72"/>
      <c r="C8" s="72"/>
      <c r="D8" s="72"/>
      <c r="E8" s="73"/>
    </row>
    <row r="9" spans="1:5" ht="15.75" x14ac:dyDescent="0.25">
      <c r="A9" s="74" t="s">
        <v>18</v>
      </c>
      <c r="B9" s="75"/>
      <c r="C9" s="75"/>
      <c r="D9" s="75"/>
      <c r="E9" s="76"/>
    </row>
    <row r="10" spans="1:5" ht="29.25" x14ac:dyDescent="0.25">
      <c r="A10" s="22" t="s">
        <v>19</v>
      </c>
      <c r="B10" s="58">
        <v>9900</v>
      </c>
      <c r="C10" s="23">
        <v>10945.01</v>
      </c>
      <c r="D10" s="23">
        <f t="shared" ref="D10:D15" si="0">C10/B10*100</f>
        <v>110.55565656565656</v>
      </c>
      <c r="E10" s="24">
        <f t="shared" ref="E10:E15" si="1">C10-B10</f>
        <v>1045.0100000000002</v>
      </c>
    </row>
    <row r="11" spans="1:5" x14ac:dyDescent="0.25">
      <c r="A11" s="25" t="s">
        <v>20</v>
      </c>
      <c r="B11" s="23"/>
      <c r="C11" s="23"/>
      <c r="D11" s="57" t="e">
        <f>C11/B11*100</f>
        <v>#DIV/0!</v>
      </c>
      <c r="E11" s="24">
        <f t="shared" si="1"/>
        <v>0</v>
      </c>
    </row>
    <row r="12" spans="1:5" ht="57" x14ac:dyDescent="0.25">
      <c r="A12" s="26" t="s">
        <v>31</v>
      </c>
      <c r="B12" s="23"/>
      <c r="C12" s="23"/>
      <c r="D12" s="23">
        <v>0</v>
      </c>
      <c r="E12" s="24">
        <f t="shared" si="1"/>
        <v>0</v>
      </c>
    </row>
    <row r="13" spans="1:5" ht="42.75" x14ac:dyDescent="0.25">
      <c r="A13" s="26" t="s">
        <v>28</v>
      </c>
      <c r="B13" s="23">
        <v>185200</v>
      </c>
      <c r="C13" s="23">
        <v>185200</v>
      </c>
      <c r="D13" s="23">
        <f t="shared" si="0"/>
        <v>100</v>
      </c>
      <c r="E13" s="24">
        <f t="shared" si="1"/>
        <v>0</v>
      </c>
    </row>
    <row r="14" spans="1:5" ht="29.25" x14ac:dyDescent="0.25">
      <c r="A14" s="22" t="s">
        <v>30</v>
      </c>
      <c r="B14" s="27"/>
      <c r="C14" s="23">
        <v>2012.75</v>
      </c>
      <c r="D14" s="23">
        <v>100</v>
      </c>
      <c r="E14" s="24">
        <f t="shared" si="1"/>
        <v>2012.75</v>
      </c>
    </row>
    <row r="15" spans="1:5" ht="30" x14ac:dyDescent="0.25">
      <c r="A15" s="28" t="s">
        <v>21</v>
      </c>
      <c r="B15" s="29">
        <f>B10+B11+B14</f>
        <v>9900</v>
      </c>
      <c r="C15" s="29">
        <f>C10+C11+C14+C13</f>
        <v>198157.76</v>
      </c>
      <c r="D15" s="23">
        <f t="shared" si="0"/>
        <v>2001.5935353535356</v>
      </c>
      <c r="E15" s="24">
        <f t="shared" si="1"/>
        <v>188257.76</v>
      </c>
    </row>
    <row r="16" spans="1:5" x14ac:dyDescent="0.25">
      <c r="A16" s="22" t="s">
        <v>33</v>
      </c>
      <c r="B16" s="23" t="s">
        <v>22</v>
      </c>
      <c r="C16" s="23">
        <v>37399.279999999999</v>
      </c>
      <c r="D16" s="23" t="s">
        <v>22</v>
      </c>
      <c r="E16" s="24"/>
    </row>
    <row r="17" spans="1:5" ht="15.75" thickBot="1" x14ac:dyDescent="0.3">
      <c r="A17" s="30"/>
      <c r="B17" s="31"/>
      <c r="C17" s="32">
        <f>C15+C16</f>
        <v>235557.04</v>
      </c>
      <c r="D17" s="31"/>
      <c r="E17" s="33"/>
    </row>
    <row r="18" spans="1:5" ht="15.75" thickBot="1" x14ac:dyDescent="0.3">
      <c r="A18" s="63" t="s">
        <v>11</v>
      </c>
      <c r="B18" s="64"/>
      <c r="C18" s="64"/>
      <c r="D18" s="64"/>
      <c r="E18" s="65"/>
    </row>
    <row r="19" spans="1:5" x14ac:dyDescent="0.25">
      <c r="A19" s="66" t="s">
        <v>18</v>
      </c>
      <c r="B19" s="67"/>
      <c r="C19" s="67"/>
      <c r="D19" s="67"/>
      <c r="E19" s="68"/>
    </row>
    <row r="20" spans="1:5" ht="29.25" x14ac:dyDescent="0.25">
      <c r="A20" s="22" t="s">
        <v>23</v>
      </c>
      <c r="B20" s="23">
        <v>18000</v>
      </c>
      <c r="C20" s="23">
        <v>11850.65</v>
      </c>
      <c r="D20" s="23">
        <f>C20/B20*100</f>
        <v>65.836944444444441</v>
      </c>
      <c r="E20" s="24">
        <f>C20-B20</f>
        <v>-6149.35</v>
      </c>
    </row>
    <row r="21" spans="1:5" x14ac:dyDescent="0.25">
      <c r="A21" s="22" t="s">
        <v>24</v>
      </c>
      <c r="B21" s="23">
        <v>16200</v>
      </c>
      <c r="C21" s="48">
        <v>194620.96</v>
      </c>
      <c r="D21" s="23">
        <v>0</v>
      </c>
      <c r="E21" s="24">
        <f>C21-B21</f>
        <v>178420.96</v>
      </c>
    </row>
    <row r="22" spans="1:5" x14ac:dyDescent="0.25">
      <c r="A22" s="22" t="s">
        <v>25</v>
      </c>
      <c r="B22" s="23">
        <v>0</v>
      </c>
      <c r="C22" s="23"/>
      <c r="D22" s="23">
        <v>0</v>
      </c>
      <c r="E22" s="24">
        <f>C22-B22</f>
        <v>0</v>
      </c>
    </row>
    <row r="23" spans="1:5" ht="30" x14ac:dyDescent="0.25">
      <c r="A23" s="28" t="s">
        <v>26</v>
      </c>
      <c r="B23" s="29">
        <f>SUM(B20:B22)</f>
        <v>34200</v>
      </c>
      <c r="C23" s="29">
        <f>SUM(C20:C22)</f>
        <v>206471.61</v>
      </c>
      <c r="D23" s="29">
        <f>SUM(D20:D22)</f>
        <v>65.836944444444441</v>
      </c>
      <c r="E23" s="29">
        <f>SUM(E20:E22)</f>
        <v>172271.61</v>
      </c>
    </row>
    <row r="24" spans="1:5" ht="15.75" thickBot="1" x14ac:dyDescent="0.3">
      <c r="A24" s="34" t="s">
        <v>37</v>
      </c>
      <c r="B24" s="35" t="s">
        <v>22</v>
      </c>
      <c r="C24" s="36">
        <f>C17-C23</f>
        <v>29085.430000000022</v>
      </c>
      <c r="D24" s="35" t="s">
        <v>22</v>
      </c>
      <c r="E24" s="37"/>
    </row>
    <row r="25" spans="1:5" ht="53.25" customHeight="1" x14ac:dyDescent="0.25">
      <c r="A25" s="55" t="s">
        <v>40</v>
      </c>
      <c r="B25" s="55"/>
      <c r="C25" s="55"/>
      <c r="D25" s="62" t="s">
        <v>41</v>
      </c>
      <c r="E25" s="62"/>
    </row>
    <row r="26" spans="1:5" x14ac:dyDescent="0.25">
      <c r="B26" s="15"/>
      <c r="C26" s="15"/>
      <c r="D26" s="19"/>
      <c r="E26" s="19"/>
    </row>
  </sheetData>
  <mergeCells count="10">
    <mergeCell ref="C1:E1"/>
    <mergeCell ref="C2:E2"/>
    <mergeCell ref="C3:E3"/>
    <mergeCell ref="D25:E25"/>
    <mergeCell ref="A18:E18"/>
    <mergeCell ref="A19:E19"/>
    <mergeCell ref="D4:E4"/>
    <mergeCell ref="A5:E5"/>
    <mergeCell ref="A8:E8"/>
    <mergeCell ref="A9:E9"/>
  </mergeCells>
  <phoneticPr fontId="11" type="noConversion"/>
  <pageMargins left="0.75" right="0.75" top="1" bottom="1" header="0.5" footer="0.5"/>
  <pageSetup paperSize="9" scale="97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Normal="100" workbookViewId="0">
      <selection activeCell="C4" sqref="C4"/>
    </sheetView>
  </sheetViews>
  <sheetFormatPr defaultRowHeight="15" x14ac:dyDescent="0.25"/>
  <cols>
    <col min="1" max="1" width="33.28515625" customWidth="1"/>
    <col min="2" max="2" width="11.7109375" customWidth="1"/>
    <col min="3" max="3" width="12.28515625" customWidth="1"/>
    <col min="4" max="4" width="11.7109375" customWidth="1"/>
    <col min="5" max="5" width="17.7109375" customWidth="1"/>
  </cols>
  <sheetData>
    <row r="1" spans="1:5" ht="15.75" customHeight="1" x14ac:dyDescent="0.25">
      <c r="A1" s="1"/>
      <c r="B1" s="2"/>
      <c r="C1" s="59" t="s">
        <v>38</v>
      </c>
      <c r="D1" s="77"/>
      <c r="E1" s="77"/>
    </row>
    <row r="2" spans="1:5" ht="18" customHeight="1" x14ac:dyDescent="0.25">
      <c r="A2" s="56"/>
      <c r="B2" s="2"/>
      <c r="C2" s="61" t="s">
        <v>39</v>
      </c>
      <c r="D2" s="77"/>
      <c r="E2" s="77"/>
    </row>
    <row r="3" spans="1:5" ht="15.75" customHeight="1" x14ac:dyDescent="0.25">
      <c r="A3" s="56"/>
      <c r="B3" s="2"/>
      <c r="C3" s="59" t="s">
        <v>44</v>
      </c>
      <c r="D3" s="77"/>
      <c r="E3" s="77"/>
    </row>
    <row r="4" spans="1:5" ht="15.75" x14ac:dyDescent="0.25">
      <c r="A4" s="1"/>
      <c r="B4" s="2"/>
      <c r="C4" s="2"/>
      <c r="D4" s="69"/>
      <c r="E4" s="69"/>
    </row>
    <row r="5" spans="1:5" x14ac:dyDescent="0.25">
      <c r="A5" s="83" t="s">
        <v>34</v>
      </c>
      <c r="B5" s="83"/>
      <c r="C5" s="83"/>
      <c r="D5" s="83"/>
      <c r="E5" s="83"/>
    </row>
    <row r="6" spans="1:5" x14ac:dyDescent="0.25">
      <c r="A6" s="83"/>
      <c r="B6" s="83"/>
      <c r="C6" s="83"/>
      <c r="D6" s="83"/>
      <c r="E6" s="83"/>
    </row>
    <row r="7" spans="1:5" ht="16.5" thickBot="1" x14ac:dyDescent="0.3">
      <c r="A7" s="1"/>
      <c r="B7" s="2"/>
      <c r="C7" s="2"/>
      <c r="D7" s="2"/>
      <c r="E7" s="3" t="s">
        <v>0</v>
      </c>
    </row>
    <row r="8" spans="1:5" ht="60.75" thickBot="1" x14ac:dyDescent="0.3">
      <c r="A8" s="4" t="s">
        <v>1</v>
      </c>
      <c r="B8" s="5" t="s">
        <v>2</v>
      </c>
      <c r="C8" s="5" t="s">
        <v>3</v>
      </c>
      <c r="D8" s="5" t="s">
        <v>4</v>
      </c>
      <c r="E8" s="6" t="s">
        <v>5</v>
      </c>
    </row>
    <row r="9" spans="1:5" ht="16.5" thickBot="1" x14ac:dyDescent="0.3">
      <c r="A9" s="84" t="s">
        <v>6</v>
      </c>
      <c r="B9" s="85"/>
      <c r="C9" s="85"/>
      <c r="D9" s="85"/>
      <c r="E9" s="86"/>
    </row>
    <row r="10" spans="1:5" ht="30.75" thickBot="1" x14ac:dyDescent="0.3">
      <c r="A10" s="7" t="s">
        <v>7</v>
      </c>
      <c r="B10" s="38">
        <v>1213500</v>
      </c>
      <c r="C10" s="38">
        <v>1289274.81</v>
      </c>
      <c r="D10" s="38">
        <f>C10/B10*100</f>
        <v>106.24431891223733</v>
      </c>
      <c r="E10" s="41">
        <f>C10-B10</f>
        <v>75774.810000000056</v>
      </c>
    </row>
    <row r="11" spans="1:5" ht="44.25" hidden="1" customHeight="1" thickBot="1" x14ac:dyDescent="0.3">
      <c r="A11" s="8" t="s">
        <v>29</v>
      </c>
      <c r="B11" s="39">
        <v>0</v>
      </c>
      <c r="C11" s="39">
        <v>0</v>
      </c>
      <c r="D11" s="38" t="e">
        <f>C11/B11*100</f>
        <v>#DIV/0!</v>
      </c>
      <c r="E11" s="41">
        <f>C11-B11</f>
        <v>0</v>
      </c>
    </row>
    <row r="12" spans="1:5" ht="44.25" customHeight="1" x14ac:dyDescent="0.25">
      <c r="A12" s="8" t="s">
        <v>27</v>
      </c>
      <c r="B12" s="39">
        <v>531500</v>
      </c>
      <c r="C12" s="39">
        <v>527608.79</v>
      </c>
      <c r="D12" s="38">
        <f>C12/B12*100</f>
        <v>99.267881467544697</v>
      </c>
      <c r="E12" s="41">
        <f>C12-B12</f>
        <v>-3891.2099999999627</v>
      </c>
    </row>
    <row r="13" spans="1:5" ht="16.5" thickBot="1" x14ac:dyDescent="0.3">
      <c r="A13" s="10" t="s">
        <v>8</v>
      </c>
      <c r="B13" s="40">
        <f>SUM(B10:B12)</f>
        <v>1745000</v>
      </c>
      <c r="C13" s="40">
        <f>SUM(C10:C12)</f>
        <v>1816883.6</v>
      </c>
      <c r="D13" s="40">
        <f>C13/B13*100</f>
        <v>104.11940401146131</v>
      </c>
      <c r="E13" s="42">
        <f>C13-B13</f>
        <v>71883.600000000093</v>
      </c>
    </row>
    <row r="14" spans="1:5" ht="30.75" thickBot="1" x14ac:dyDescent="0.3">
      <c r="A14" s="11" t="s">
        <v>32</v>
      </c>
      <c r="B14" s="43" t="s">
        <v>9</v>
      </c>
      <c r="C14" s="44">
        <v>159903.15</v>
      </c>
      <c r="D14" s="43"/>
      <c r="E14" s="45"/>
    </row>
    <row r="15" spans="1:5" ht="39.75" customHeight="1" thickBot="1" x14ac:dyDescent="0.3">
      <c r="A15" s="12" t="s">
        <v>10</v>
      </c>
      <c r="B15" s="46">
        <f>SUM(B13:B14)</f>
        <v>1745000</v>
      </c>
      <c r="C15" s="46">
        <f>SUM(C13:C14)</f>
        <v>1976786.75</v>
      </c>
      <c r="D15" s="46">
        <f>C15/B15*100</f>
        <v>113.28290830945558</v>
      </c>
      <c r="E15" s="47">
        <f>C15-B15</f>
        <v>231786.75</v>
      </c>
    </row>
    <row r="16" spans="1:5" ht="45.75" customHeight="1" x14ac:dyDescent="0.25">
      <c r="A16" s="79" t="s">
        <v>11</v>
      </c>
      <c r="B16" s="80"/>
      <c r="C16" s="80"/>
      <c r="D16" s="80"/>
      <c r="E16" s="81"/>
    </row>
    <row r="17" spans="1:5" ht="22.5" customHeight="1" x14ac:dyDescent="0.25">
      <c r="A17" s="9" t="s">
        <v>12</v>
      </c>
      <c r="B17" s="48">
        <v>1813300</v>
      </c>
      <c r="C17" s="48">
        <v>1761927.67</v>
      </c>
      <c r="D17" s="48">
        <f>C17/B17*100</f>
        <v>97.166915016820155</v>
      </c>
      <c r="E17" s="49">
        <f>C17-B17</f>
        <v>-51372.330000000075</v>
      </c>
    </row>
    <row r="18" spans="1:5" ht="42.75" customHeight="1" x14ac:dyDescent="0.25">
      <c r="A18" s="9" t="s">
        <v>13</v>
      </c>
      <c r="B18" s="48">
        <v>94620.96</v>
      </c>
      <c r="C18" s="48">
        <v>85200</v>
      </c>
      <c r="D18" s="48">
        <f>C18/B18*100</f>
        <v>90.043474511355612</v>
      </c>
      <c r="E18" s="49">
        <f>C18-B18</f>
        <v>-9420.9600000000064</v>
      </c>
    </row>
    <row r="19" spans="1:5" ht="15.75" x14ac:dyDescent="0.25">
      <c r="A19" s="13" t="s">
        <v>14</v>
      </c>
      <c r="B19" s="50">
        <f>SUM(B17,B18)</f>
        <v>1907920.96</v>
      </c>
      <c r="C19" s="50">
        <f>SUM(C17,C18)</f>
        <v>1847127.67</v>
      </c>
      <c r="D19" s="50">
        <f>C19/B19*100</f>
        <v>96.813636870994898</v>
      </c>
      <c r="E19" s="51">
        <f>C19-B19</f>
        <v>-60793.290000000037</v>
      </c>
    </row>
    <row r="20" spans="1:5" ht="26.25" customHeight="1" thickBot="1" x14ac:dyDescent="0.3">
      <c r="A20" s="14" t="s">
        <v>36</v>
      </c>
      <c r="B20" s="52" t="s">
        <v>9</v>
      </c>
      <c r="C20" s="53">
        <f>SUM(C15-C19)</f>
        <v>129659.08000000007</v>
      </c>
      <c r="D20" s="52" t="s">
        <v>9</v>
      </c>
      <c r="E20" s="54" t="s">
        <v>9</v>
      </c>
    </row>
    <row r="21" spans="1:5" ht="36.75" customHeight="1" x14ac:dyDescent="0.25">
      <c r="A21" s="82"/>
      <c r="B21" s="82"/>
      <c r="C21" s="82"/>
      <c r="D21" s="82"/>
      <c r="E21" s="82"/>
    </row>
    <row r="22" spans="1:5" ht="33" customHeight="1" x14ac:dyDescent="0.25">
      <c r="A22" s="56" t="s">
        <v>40</v>
      </c>
      <c r="B22" s="56"/>
      <c r="C22" s="56"/>
      <c r="D22" s="78" t="s">
        <v>41</v>
      </c>
      <c r="E22" s="78"/>
    </row>
  </sheetData>
  <mergeCells count="9">
    <mergeCell ref="C1:E1"/>
    <mergeCell ref="C2:E2"/>
    <mergeCell ref="C3:E3"/>
    <mergeCell ref="D22:E22"/>
    <mergeCell ref="A16:E16"/>
    <mergeCell ref="A21:E21"/>
    <mergeCell ref="D4:E4"/>
    <mergeCell ref="A5:E6"/>
    <mergeCell ref="A9:E9"/>
  </mergeCells>
  <phoneticPr fontId="11" type="noConversion"/>
  <pageMargins left="0.75" right="0.75" top="1" bottom="1" header="0.5" footer="0.5"/>
  <pageSetup paperSize="9" scale="98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2020 рік спеціальний</vt:lpstr>
      <vt:lpstr>2020 рік Загальний</vt:lpstr>
      <vt:lpstr>'2020 рік спеціальний'!Область_печати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2021-01-05T10:11:20Z</cp:lastPrinted>
  <dcterms:created xsi:type="dcterms:W3CDTF">2006-09-16T00:00:00Z</dcterms:created>
  <dcterms:modified xsi:type="dcterms:W3CDTF">2021-01-13T12:57:17Z</dcterms:modified>
</cp:coreProperties>
</file>