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11 Рш\"/>
    </mc:Choice>
  </mc:AlternateContent>
  <bookViews>
    <workbookView xWindow="0" yWindow="0" windowWidth="20490" windowHeight="7650"/>
  </bookViews>
  <sheets>
    <sheet name="з.ф." sheetId="1" r:id="rId1"/>
    <sheet name="с.ф." sheetId="2" r:id="rId2"/>
    <sheet name="Лист1" sheetId="3" r:id="rId3"/>
  </sheets>
  <definedNames>
    <definedName name="_xlnm.Print_Area" localSheetId="0">з.ф.!$A$1:$E$22</definedName>
    <definedName name="_xlnm.Print_Area" localSheetId="1">с.ф.!$A$1:$E$24</definedName>
  </definedNames>
  <calcPr calcId="162913"/>
</workbook>
</file>

<file path=xl/calcChain.xml><?xml version="1.0" encoding="utf-8"?>
<calcChain xmlns="http://schemas.openxmlformats.org/spreadsheetml/2006/main">
  <c r="E18" i="1" l="1"/>
  <c r="C21" i="2" l="1"/>
  <c r="B21" i="2"/>
  <c r="C12" i="2" l="1"/>
  <c r="B12" i="2"/>
  <c r="B13" i="1"/>
  <c r="B15" i="1" s="1"/>
  <c r="E19" i="2"/>
  <c r="E20" i="2"/>
  <c r="D17" i="2"/>
  <c r="E17" i="2"/>
  <c r="E18" i="2"/>
  <c r="D10" i="2"/>
  <c r="E10" i="2"/>
  <c r="E11" i="2"/>
  <c r="C13" i="1"/>
  <c r="C15" i="1" s="1"/>
  <c r="C19" i="1"/>
  <c r="D9" i="1"/>
  <c r="E9" i="1"/>
  <c r="D10" i="1"/>
  <c r="E10" i="1"/>
  <c r="E11" i="1"/>
  <c r="D17" i="1"/>
  <c r="E17" i="1"/>
  <c r="B19" i="1"/>
  <c r="E21" i="2" l="1"/>
  <c r="D21" i="2"/>
  <c r="E12" i="2"/>
  <c r="D19" i="1"/>
  <c r="C20" i="1"/>
  <c r="E15" i="1"/>
  <c r="E13" i="1"/>
  <c r="D13" i="1"/>
  <c r="D15" i="1"/>
  <c r="D12" i="2"/>
  <c r="C14" i="2"/>
  <c r="C22" i="2" s="1"/>
  <c r="E19" i="1"/>
</calcChain>
</file>

<file path=xl/sharedStrings.xml><?xml version="1.0" encoding="utf-8"?>
<sst xmlns="http://schemas.openxmlformats.org/spreadsheetml/2006/main" count="60" uniqueCount="44">
  <si>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</si>
  <si>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</si>
  <si>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</si>
  <si>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</si>
  <si>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</si>
  <si>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</si>
  <si>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х</t>
  </si>
  <si>
    <t>ВИДАТКИ</t>
  </si>
  <si>
    <t xml:space="preserve">Найменування </t>
  </si>
  <si>
    <t>Уточнений план на рік</t>
  </si>
  <si>
    <t>Спеціальний фонд</t>
  </si>
  <si>
    <t>Власні надходження бюджетних установ і організацій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</si>
  <si>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</si>
  <si>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</si>
  <si>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</si>
  <si>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 бюджетних установ (за рахунок власних надходжень)</t>
  </si>
  <si>
    <t>Бюджет розвитку</t>
  </si>
  <si>
    <t>Загальний фонд доходів ( власні та закріплені доходи)</t>
  </si>
  <si>
    <t>Інша субвенція з районного бюджету</t>
  </si>
  <si>
    <t xml:space="preserve">ВСЬОГО ДОХОДІВ </t>
  </si>
  <si>
    <t xml:space="preserve">ВСЬОГО ДОХОДІВ  з урахуванням залишку </t>
  </si>
  <si>
    <t>Додаток 1</t>
  </si>
  <si>
    <t xml:space="preserve">РАЗОМ </t>
  </si>
  <si>
    <t>Видатки сільського  бюджету</t>
  </si>
  <si>
    <t xml:space="preserve"> </t>
  </si>
  <si>
    <t>Інші субвенції</t>
  </si>
  <si>
    <t>Субвенція з державного бюджету місцевим бюджетам на прведення виборів депутатів місцевих рад сільських,селещин,міських голів</t>
  </si>
  <si>
    <t>інші субвенції</t>
  </si>
  <si>
    <t>Кошти,що передаються до спеціального фонду бюджету розвитку за рахунок надходжень загального фонду</t>
  </si>
  <si>
    <t>Залишки коштів на 01.01.2020 року</t>
  </si>
  <si>
    <t>Залишок на 01.01.2020 р</t>
  </si>
  <si>
    <t>Узагальнені показники виконання сільського  бюджету за  2020 рік по Одрадівській сільській раді</t>
  </si>
  <si>
    <t>грн</t>
  </si>
  <si>
    <t xml:space="preserve">                       </t>
  </si>
  <si>
    <t>Звіт про виконання спеціального фонду сільського  бюджету за 2020 рік Одрадівської сільської ради</t>
  </si>
  <si>
    <t>( грн.)</t>
  </si>
  <si>
    <t>до рішення сесії селищної ради</t>
  </si>
  <si>
    <t>Секретар селищної ради</t>
  </si>
  <si>
    <t>Ігор КРИВОНОГОВ</t>
  </si>
  <si>
    <t>Залишок на 01.10.2021 р.</t>
  </si>
  <si>
    <t>Залишки коштів на 01.10.2021 року</t>
  </si>
  <si>
    <t>Додаток 2</t>
  </si>
  <si>
    <t>від11.01.2021 р. № 111</t>
  </si>
  <si>
    <t>від 11.01.2021 р. №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</si>
</sst>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color indexed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vertical="center" wrapText="1"/>
    </xf>
    <xf numFmtId="164" fontId="6" fillId="0" borderId="11" xfId="0" applyNumberFormat="1" applyFont="1" applyBorder="1" applyAlignment="1">
      <alignment wrapText="1"/>
    </xf>
    <xf numFmtId="164" fontId="4" fillId="0" borderId="12" xfId="0" applyNumberFormat="1" applyFont="1" applyBorder="1" applyAlignment="1">
      <alignment vertical="center" wrapText="1"/>
    </xf>
    <xf numFmtId="164" fontId="7" fillId="2" borderId="13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0" fontId="4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vertical="center" wrapText="1"/>
    </xf>
    <xf numFmtId="164" fontId="7" fillId="2" borderId="16" xfId="0" applyNumberFormat="1" applyFont="1" applyFill="1" applyBorder="1" applyAlignment="1">
      <alignment horizontal="center" vertical="center"/>
    </xf>
    <xf numFmtId="164" fontId="7" fillId="2" borderId="17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/>
    <xf numFmtId="0" fontId="5" fillId="0" borderId="21" xfId="0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164" fontId="5" fillId="2" borderId="8" xfId="0" applyNumberFormat="1" applyFont="1" applyFill="1" applyBorder="1" applyAlignment="1">
      <alignment horizontal="center" wrapText="1"/>
    </xf>
    <xf numFmtId="164" fontId="5" fillId="2" borderId="9" xfId="0" applyNumberFormat="1" applyFont="1" applyFill="1" applyBorder="1" applyAlignment="1">
      <alignment horizontal="center" wrapText="1"/>
    </xf>
    <xf numFmtId="0" fontId="5" fillId="0" borderId="10" xfId="0" applyFont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wrapText="1"/>
    </xf>
    <xf numFmtId="0" fontId="7" fillId="0" borderId="10" xfId="0" applyFont="1" applyBorder="1" applyAlignment="1">
      <alignment wrapText="1"/>
    </xf>
    <xf numFmtId="164" fontId="7" fillId="2" borderId="8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wrapText="1"/>
    </xf>
    <xf numFmtId="164" fontId="5" fillId="0" borderId="9" xfId="0" applyNumberFormat="1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164" fontId="7" fillId="0" borderId="13" xfId="0" applyNumberFormat="1" applyFont="1" applyFill="1" applyBorder="1" applyAlignment="1">
      <alignment horizontal="center" wrapText="1"/>
    </xf>
    <xf numFmtId="164" fontId="7" fillId="0" borderId="14" xfId="0" applyNumberFormat="1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18" xfId="0" applyFont="1" applyBorder="1" applyAlignment="1">
      <alignment wrapText="1"/>
    </xf>
    <xf numFmtId="164" fontId="5" fillId="0" borderId="19" xfId="0" applyNumberFormat="1" applyFont="1" applyFill="1" applyBorder="1" applyAlignment="1">
      <alignment horizontal="center" wrapText="1"/>
    </xf>
    <xf numFmtId="164" fontId="5" fillId="0" borderId="20" xfId="0" applyNumberFormat="1" applyFont="1" applyFill="1" applyBorder="1" applyAlignment="1">
      <alignment horizontal="center" wrapText="1"/>
    </xf>
    <xf numFmtId="164" fontId="0" fillId="0" borderId="0" xfId="0" applyNumberFormat="1" applyFill="1"/>
    <xf numFmtId="2" fontId="5" fillId="0" borderId="5" xfId="0" applyNumberFormat="1" applyFont="1" applyFill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7" fillId="2" borderId="13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wrapText="1"/>
    </xf>
    <xf numFmtId="2" fontId="5" fillId="0" borderId="8" xfId="0" applyNumberFormat="1" applyFont="1" applyFill="1" applyBorder="1" applyAlignment="1">
      <alignment horizontal="center" wrapText="1"/>
    </xf>
    <xf numFmtId="2" fontId="7" fillId="2" borderId="8" xfId="0" applyNumberFormat="1" applyFont="1" applyFill="1" applyBorder="1" applyAlignment="1">
      <alignment horizontal="center" wrapText="1"/>
    </xf>
    <xf numFmtId="2" fontId="7" fillId="0" borderId="13" xfId="0" applyNumberFormat="1" applyFont="1" applyBorder="1" applyAlignment="1">
      <alignment horizontal="center" wrapText="1"/>
    </xf>
    <xf numFmtId="2" fontId="7" fillId="2" borderId="13" xfId="0" applyNumberFormat="1" applyFont="1" applyFill="1" applyBorder="1" applyAlignment="1">
      <alignment horizontal="center" wrapText="1"/>
    </xf>
    <xf numFmtId="2" fontId="5" fillId="0" borderId="19" xfId="0" applyNumberFormat="1" applyFont="1" applyBorder="1" applyAlignment="1">
      <alignment horizontal="center" wrapText="1"/>
    </xf>
    <xf numFmtId="164" fontId="0" fillId="0" borderId="1" xfId="0" applyNumberFormat="1" applyFont="1" applyBorder="1" applyAlignment="1">
      <alignment vertical="center" wrapText="1"/>
    </xf>
    <xf numFmtId="164" fontId="0" fillId="0" borderId="18" xfId="0" applyNumberFormat="1" applyFont="1" applyBorder="1" applyAlignment="1">
      <alignment vertical="center" wrapText="1"/>
    </xf>
    <xf numFmtId="164" fontId="0" fillId="0" borderId="10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164" fontId="0" fillId="0" borderId="0" xfId="0" applyNumberFormat="1" applyFont="1"/>
    <xf numFmtId="0" fontId="0" fillId="0" borderId="0" xfId="0" applyAlignment="1">
      <alignment horizontal="center" wrapText="1"/>
    </xf>
    <xf numFmtId="164" fontId="2" fillId="0" borderId="0" xfId="0" applyNumberFormat="1" applyFont="1" applyAlignment="1">
      <alignment horizontal="left" vertical="center" wrapText="1"/>
    </xf>
    <xf numFmtId="0" fontId="0" fillId="0" borderId="25" xfId="0" applyBorder="1" applyAlignment="1">
      <alignment horizont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0" fillId="0" borderId="11" xfId="0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activeCell="C3" sqref="C3:E3"/>
    </sheetView>
  </sheetViews>
  <sheetFormatPr defaultRowHeight="12.75" x14ac:dyDescent="0.2"/>
  <cols>
    <col min="1" max="1" width="49.28515625" style="1" customWidth="1"/>
    <col min="2" max="2" width="13.7109375" style="2" customWidth="1"/>
    <col min="3" max="3" width="15.85546875" style="2" customWidth="1"/>
    <col min="4" max="4" width="11.5703125" style="2" customWidth="1"/>
    <col min="5" max="5" width="19.42578125" style="2" customWidth="1"/>
  </cols>
  <sheetData>
    <row r="1" spans="1:5" x14ac:dyDescent="0.2">
      <c r="C1" s="75" t="s">
        <v>21</v>
      </c>
      <c r="D1" s="75"/>
      <c r="E1" s="75"/>
    </row>
    <row r="2" spans="1:5" ht="12.75" customHeight="1" x14ac:dyDescent="0.2">
      <c r="C2" s="84" t="s">
        <v>36</v>
      </c>
      <c r="D2" s="85"/>
      <c r="E2" s="85"/>
    </row>
    <row r="3" spans="1:5" ht="17.25" customHeight="1" x14ac:dyDescent="0.2">
      <c r="C3" s="84" t="s">
        <v>43</v>
      </c>
      <c r="D3" s="85"/>
      <c r="E3" s="85"/>
    </row>
    <row r="4" spans="1:5" ht="15" customHeight="1" x14ac:dyDescent="0.2">
      <c r="A4" s="83" t="s">
        <v>31</v>
      </c>
      <c r="B4" s="83"/>
      <c r="C4" s="83"/>
      <c r="D4" s="83"/>
      <c r="E4" s="83"/>
    </row>
    <row r="5" spans="1:5" ht="27" customHeight="1" x14ac:dyDescent="0.2">
      <c r="A5" s="83"/>
      <c r="B5" s="83"/>
      <c r="C5" s="83"/>
      <c r="D5" s="83"/>
      <c r="E5" s="83"/>
    </row>
    <row r="6" spans="1:5" ht="18" customHeight="1" thickBot="1" x14ac:dyDescent="0.25">
      <c r="E6" s="2" t="s">
        <v>32</v>
      </c>
    </row>
    <row r="7" spans="1:5" ht="52.5" customHeight="1" thickBot="1" x14ac:dyDescent="0.25">
      <c r="A7" s="4" t="s">
        <v>0</v>
      </c>
      <c r="B7" s="5" t="s">
        <v>1</v>
      </c>
      <c r="C7" s="5" t="s">
        <v>2</v>
      </c>
      <c r="D7" s="5" t="s">
        <v>3</v>
      </c>
      <c r="E7" s="6" t="s">
        <v>4</v>
      </c>
    </row>
    <row r="8" spans="1:5" ht="18" customHeight="1" thickBot="1" x14ac:dyDescent="0.25">
      <c r="A8" s="80" t="s">
        <v>5</v>
      </c>
      <c r="B8" s="81"/>
      <c r="C8" s="81"/>
      <c r="D8" s="81"/>
      <c r="E8" s="82"/>
    </row>
    <row r="9" spans="1:5" ht="24.75" customHeight="1" x14ac:dyDescent="0.2">
      <c r="A9" s="7" t="s">
        <v>17</v>
      </c>
      <c r="B9" s="50">
        <v>1993482</v>
      </c>
      <c r="C9" s="50">
        <v>2907620.81</v>
      </c>
      <c r="D9" s="8">
        <f t="shared" ref="D9:D10" si="0">C9/B9*100</f>
        <v>145.85638646348448</v>
      </c>
      <c r="E9" s="9">
        <f t="shared" ref="E9:E13" si="1">C9-B9</f>
        <v>914138.81</v>
      </c>
    </row>
    <row r="10" spans="1:5" ht="27.75" customHeight="1" x14ac:dyDescent="0.2">
      <c r="A10" s="69" t="s">
        <v>25</v>
      </c>
      <c r="B10" s="52">
        <v>1363100</v>
      </c>
      <c r="C10" s="52">
        <v>1363100</v>
      </c>
      <c r="D10" s="10">
        <f t="shared" si="0"/>
        <v>100</v>
      </c>
      <c r="E10" s="11">
        <f t="shared" si="1"/>
        <v>0</v>
      </c>
    </row>
    <row r="11" spans="1:5" ht="42.75" customHeight="1" x14ac:dyDescent="0.2">
      <c r="A11" s="13" t="s">
        <v>26</v>
      </c>
      <c r="B11" s="52"/>
      <c r="C11" s="52"/>
      <c r="D11" s="10"/>
      <c r="E11" s="11">
        <f t="shared" si="1"/>
        <v>0</v>
      </c>
    </row>
    <row r="12" spans="1:5" ht="15" x14ac:dyDescent="0.2">
      <c r="A12" s="12" t="s">
        <v>18</v>
      </c>
      <c r="B12" s="52"/>
      <c r="C12" s="52"/>
      <c r="D12" s="10"/>
      <c r="E12" s="11"/>
    </row>
    <row r="13" spans="1:5" s="17" customFormat="1" ht="27" customHeight="1" thickBot="1" x14ac:dyDescent="0.25">
      <c r="A13" s="14" t="s">
        <v>19</v>
      </c>
      <c r="B13" s="53">
        <f>SUM(B9:B12)</f>
        <v>3356582</v>
      </c>
      <c r="C13" s="53">
        <f>SUM(C9:C12)</f>
        <v>4270720.8100000005</v>
      </c>
      <c r="D13" s="15">
        <f>C13/B13*100</f>
        <v>127.23421653336639</v>
      </c>
      <c r="E13" s="16">
        <f t="shared" si="1"/>
        <v>914138.81000000052</v>
      </c>
    </row>
    <row r="14" spans="1:5" ht="15.75" thickBot="1" x14ac:dyDescent="0.25">
      <c r="A14" s="67" t="s">
        <v>29</v>
      </c>
      <c r="B14" s="54" t="s">
        <v>6</v>
      </c>
      <c r="C14" s="54">
        <v>1199877.29</v>
      </c>
      <c r="D14" s="18"/>
      <c r="E14" s="19"/>
    </row>
    <row r="15" spans="1:5" s="17" customFormat="1" ht="25.5" customHeight="1" thickBot="1" x14ac:dyDescent="0.25">
      <c r="A15" s="20" t="s">
        <v>20</v>
      </c>
      <c r="B15" s="55">
        <f>SUM(B13:B14)</f>
        <v>3356582</v>
      </c>
      <c r="C15" s="55">
        <f>SUM(C13:C14)</f>
        <v>5470598.1000000006</v>
      </c>
      <c r="D15" s="21">
        <f>C15/B15*100</f>
        <v>162.98121422327833</v>
      </c>
      <c r="E15" s="22">
        <f>C15-B15</f>
        <v>2114016.1000000006</v>
      </c>
    </row>
    <row r="16" spans="1:5" s="17" customFormat="1" ht="17.25" customHeight="1" x14ac:dyDescent="0.2">
      <c r="A16" s="77" t="s">
        <v>7</v>
      </c>
      <c r="B16" s="78"/>
      <c r="C16" s="78"/>
      <c r="D16" s="78"/>
      <c r="E16" s="79"/>
    </row>
    <row r="17" spans="1:5" ht="26.25" customHeight="1" x14ac:dyDescent="0.2">
      <c r="A17" s="12" t="s">
        <v>23</v>
      </c>
      <c r="B17" s="56">
        <v>3501352</v>
      </c>
      <c r="C17" s="56">
        <v>3459537.57</v>
      </c>
      <c r="D17" s="10">
        <f>C17/B17*100</f>
        <v>98.805763316570278</v>
      </c>
      <c r="E17" s="11">
        <f>C17-B17</f>
        <v>-41814.430000000168</v>
      </c>
    </row>
    <row r="18" spans="1:5" ht="45" customHeight="1" x14ac:dyDescent="0.2">
      <c r="A18" s="69" t="s">
        <v>28</v>
      </c>
      <c r="B18" s="56"/>
      <c r="C18" s="56"/>
      <c r="D18" s="10"/>
      <c r="E18" s="11">
        <f>C18-B18</f>
        <v>0</v>
      </c>
    </row>
    <row r="19" spans="1:5" s="17" customFormat="1" ht="19.5" customHeight="1" x14ac:dyDescent="0.2">
      <c r="A19" s="23" t="s">
        <v>22</v>
      </c>
      <c r="B19" s="57">
        <f>SUM(B17,B18)</f>
        <v>3501352</v>
      </c>
      <c r="C19" s="57">
        <f>SUM(C17,C18)</f>
        <v>3459537.57</v>
      </c>
      <c r="D19" s="24">
        <f>C19/B19*100</f>
        <v>98.805763316570278</v>
      </c>
      <c r="E19" s="25">
        <f>C19-B19</f>
        <v>-41814.430000000168</v>
      </c>
    </row>
    <row r="20" spans="1:5" ht="27.75" customHeight="1" thickBot="1" x14ac:dyDescent="0.25">
      <c r="A20" s="68" t="s">
        <v>40</v>
      </c>
      <c r="B20" s="58" t="s">
        <v>6</v>
      </c>
      <c r="C20" s="59">
        <f>SUM(C15-C19)</f>
        <v>2011060.5300000007</v>
      </c>
      <c r="D20" s="26" t="s">
        <v>6</v>
      </c>
      <c r="E20" s="27" t="s">
        <v>6</v>
      </c>
    </row>
    <row r="21" spans="1:5" x14ac:dyDescent="0.2">
      <c r="A21" s="76" t="s">
        <v>33</v>
      </c>
      <c r="B21" s="76"/>
      <c r="C21" s="76"/>
      <c r="D21" s="76"/>
      <c r="E21" s="76"/>
    </row>
    <row r="22" spans="1:5" ht="28.5" customHeight="1" x14ac:dyDescent="0.2">
      <c r="A22" s="70" t="s">
        <v>37</v>
      </c>
      <c r="B22" s="70"/>
      <c r="C22" s="70"/>
      <c r="D22" s="74" t="s">
        <v>38</v>
      </c>
      <c r="E22" s="74"/>
    </row>
    <row r="24" spans="1:5" x14ac:dyDescent="0.2">
      <c r="A24"/>
    </row>
  </sheetData>
  <mergeCells count="8">
    <mergeCell ref="D22:E22"/>
    <mergeCell ref="C1:E1"/>
    <mergeCell ref="A21:E21"/>
    <mergeCell ref="A16:E16"/>
    <mergeCell ref="A8:E8"/>
    <mergeCell ref="A4:E5"/>
    <mergeCell ref="C3:E3"/>
    <mergeCell ref="C2:E2"/>
  </mergeCells>
  <phoneticPr fontId="2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="75" zoomScaleNormal="75" zoomScaleSheetLayoutView="75" workbookViewId="0">
      <selection activeCell="C4" sqref="C4"/>
    </sheetView>
  </sheetViews>
  <sheetFormatPr defaultRowHeight="12.75" x14ac:dyDescent="0.2"/>
  <cols>
    <col min="1" max="1" width="55.28515625" customWidth="1"/>
    <col min="2" max="2" width="13" style="2" customWidth="1"/>
    <col min="3" max="3" width="13.28515625" style="2" customWidth="1"/>
    <col min="4" max="4" width="12.5703125" style="2" customWidth="1"/>
    <col min="5" max="5" width="13.28515625" style="2" customWidth="1"/>
  </cols>
  <sheetData>
    <row r="1" spans="1:7" x14ac:dyDescent="0.2">
      <c r="C1" s="75" t="s">
        <v>41</v>
      </c>
      <c r="D1" s="75"/>
      <c r="E1" s="75"/>
      <c r="F1" s="3"/>
    </row>
    <row r="2" spans="1:7" x14ac:dyDescent="0.2">
      <c r="C2" s="84" t="s">
        <v>36</v>
      </c>
      <c r="D2" s="85"/>
      <c r="E2" s="85"/>
      <c r="F2" s="3"/>
    </row>
    <row r="3" spans="1:7" x14ac:dyDescent="0.2">
      <c r="C3" s="84" t="s">
        <v>42</v>
      </c>
      <c r="D3" s="85"/>
      <c r="E3" s="85"/>
      <c r="F3" s="3"/>
    </row>
    <row r="4" spans="1:7" x14ac:dyDescent="0.2">
      <c r="C4" s="71"/>
      <c r="D4" s="72"/>
      <c r="E4" s="72"/>
      <c r="F4" s="3"/>
    </row>
    <row r="5" spans="1:7" ht="38.25" customHeight="1" x14ac:dyDescent="0.25">
      <c r="A5" s="100" t="s">
        <v>34</v>
      </c>
      <c r="B5" s="100"/>
      <c r="C5" s="100"/>
      <c r="D5" s="100"/>
      <c r="E5" s="100"/>
    </row>
    <row r="6" spans="1:7" ht="35.25" customHeight="1" thickBot="1" x14ac:dyDescent="0.25">
      <c r="A6" s="28"/>
      <c r="B6" s="29"/>
      <c r="C6" s="29"/>
      <c r="E6" s="73" t="s">
        <v>35</v>
      </c>
    </row>
    <row r="7" spans="1:7" ht="63" customHeight="1" thickBot="1" x14ac:dyDescent="0.25">
      <c r="A7" s="30" t="s">
        <v>8</v>
      </c>
      <c r="B7" s="31" t="s">
        <v>9</v>
      </c>
      <c r="C7" s="31" t="s">
        <v>2</v>
      </c>
      <c r="D7" s="31" t="s">
        <v>3</v>
      </c>
      <c r="E7" s="32" t="s">
        <v>4</v>
      </c>
    </row>
    <row r="8" spans="1:7" ht="24" customHeight="1" thickBot="1" x14ac:dyDescent="0.3">
      <c r="A8" s="90" t="s">
        <v>5</v>
      </c>
      <c r="B8" s="91"/>
      <c r="C8" s="91"/>
      <c r="D8" s="91"/>
      <c r="E8" s="92"/>
    </row>
    <row r="9" spans="1:7" ht="18" customHeight="1" x14ac:dyDescent="0.25">
      <c r="A9" s="93" t="s">
        <v>10</v>
      </c>
      <c r="B9" s="94"/>
      <c r="C9" s="94"/>
      <c r="D9" s="94"/>
      <c r="E9" s="95"/>
    </row>
    <row r="10" spans="1:7" s="1" customFormat="1" ht="33" customHeight="1" x14ac:dyDescent="0.2">
      <c r="A10" s="33" t="s">
        <v>11</v>
      </c>
      <c r="B10" s="51">
        <v>82000</v>
      </c>
      <c r="C10" s="60">
        <v>85380.63</v>
      </c>
      <c r="D10" s="34">
        <f t="shared" ref="D10:D12" si="0">C10/B10*100</f>
        <v>104.12271951219512</v>
      </c>
      <c r="E10" s="35">
        <f t="shared" ref="E10:E11" si="1">C10-B10</f>
        <v>3380.6300000000047</v>
      </c>
    </row>
    <row r="11" spans="1:7" s="1" customFormat="1" ht="36.75" customHeight="1" x14ac:dyDescent="0.2">
      <c r="A11" s="36" t="s">
        <v>27</v>
      </c>
      <c r="B11" s="61"/>
      <c r="C11" s="62"/>
      <c r="D11" s="34"/>
      <c r="E11" s="35">
        <f t="shared" si="1"/>
        <v>0</v>
      </c>
      <c r="F11" s="86"/>
      <c r="G11" s="74"/>
    </row>
    <row r="12" spans="1:7" s="1" customFormat="1" ht="34.5" customHeight="1" x14ac:dyDescent="0.25">
      <c r="A12" s="38" t="s">
        <v>12</v>
      </c>
      <c r="B12" s="63">
        <f>SUM(B10:B10,B11:B11)</f>
        <v>82000</v>
      </c>
      <c r="C12" s="63">
        <f>SUM(C10:C10,C11:C11)</f>
        <v>85380.63</v>
      </c>
      <c r="D12" s="34">
        <f t="shared" si="0"/>
        <v>104.12271951219512</v>
      </c>
      <c r="E12" s="39">
        <f>SUM(E10:E10,E11:E11)</f>
        <v>3380.6300000000047</v>
      </c>
      <c r="F12" s="40"/>
      <c r="G12" s="40"/>
    </row>
    <row r="13" spans="1:7" s="1" customFormat="1" ht="21" customHeight="1" x14ac:dyDescent="0.2">
      <c r="A13" s="33" t="s">
        <v>30</v>
      </c>
      <c r="B13" s="61" t="s">
        <v>13</v>
      </c>
      <c r="C13" s="61">
        <v>55415.18</v>
      </c>
      <c r="D13" s="37" t="s">
        <v>13</v>
      </c>
      <c r="E13" s="41"/>
    </row>
    <row r="14" spans="1:7" s="1" customFormat="1" ht="40.5" customHeight="1" thickBot="1" x14ac:dyDescent="0.3">
      <c r="A14" s="42" t="s">
        <v>14</v>
      </c>
      <c r="B14" s="64"/>
      <c r="C14" s="65">
        <f>SUM(C12:C13)</f>
        <v>140795.81</v>
      </c>
      <c r="D14" s="43"/>
      <c r="E14" s="44"/>
    </row>
    <row r="15" spans="1:7" s="1" customFormat="1" ht="27" customHeight="1" thickBot="1" x14ac:dyDescent="0.3">
      <c r="A15" s="96" t="s">
        <v>7</v>
      </c>
      <c r="B15" s="97"/>
      <c r="C15" s="97"/>
      <c r="D15" s="97"/>
      <c r="E15" s="98"/>
    </row>
    <row r="16" spans="1:7" s="1" customFormat="1" ht="27" customHeight="1" x14ac:dyDescent="0.25">
      <c r="A16" s="87" t="s">
        <v>10</v>
      </c>
      <c r="B16" s="88"/>
      <c r="C16" s="88"/>
      <c r="D16" s="88"/>
      <c r="E16" s="89"/>
    </row>
    <row r="17" spans="1:5" s="45" customFormat="1" ht="32.25" customHeight="1" x14ac:dyDescent="0.2">
      <c r="A17" s="33" t="s">
        <v>15</v>
      </c>
      <c r="B17" s="61">
        <v>82000</v>
      </c>
      <c r="C17" s="61">
        <v>79766.77</v>
      </c>
      <c r="D17" s="34">
        <f t="shared" ref="D17:D21" si="2">C17/B17*100</f>
        <v>97.276548780487815</v>
      </c>
      <c r="E17" s="35">
        <f t="shared" ref="E17:E20" si="3">C17-B17</f>
        <v>-2233.2299999999959</v>
      </c>
    </row>
    <row r="18" spans="1:5" s="45" customFormat="1" ht="21" customHeight="1" x14ac:dyDescent="0.2">
      <c r="A18" s="33" t="s">
        <v>16</v>
      </c>
      <c r="B18" s="61"/>
      <c r="C18" s="61"/>
      <c r="D18" s="34"/>
      <c r="E18" s="35">
        <f t="shared" si="3"/>
        <v>0</v>
      </c>
    </row>
    <row r="19" spans="1:5" s="45" customFormat="1" ht="19.5" customHeight="1" x14ac:dyDescent="0.2">
      <c r="A19" s="33" t="s">
        <v>27</v>
      </c>
      <c r="B19" s="61"/>
      <c r="C19" s="61"/>
      <c r="D19" s="34"/>
      <c r="E19" s="35">
        <f t="shared" si="3"/>
        <v>0</v>
      </c>
    </row>
    <row r="20" spans="1:5" s="45" customFormat="1" ht="21" customHeight="1" x14ac:dyDescent="0.2">
      <c r="A20" s="33"/>
      <c r="B20" s="61"/>
      <c r="C20" s="61"/>
      <c r="D20" s="34"/>
      <c r="E20" s="35">
        <f t="shared" si="3"/>
        <v>0</v>
      </c>
    </row>
    <row r="21" spans="1:5" s="45" customFormat="1" ht="24.75" customHeight="1" x14ac:dyDescent="0.25">
      <c r="A21" s="38" t="s">
        <v>24</v>
      </c>
      <c r="B21" s="63">
        <f>SUM(B17:B20)</f>
        <v>82000</v>
      </c>
      <c r="C21" s="63">
        <f>SUM(C17:C20)</f>
        <v>79766.77</v>
      </c>
      <c r="D21" s="34">
        <f t="shared" si="2"/>
        <v>97.276548780487815</v>
      </c>
      <c r="E21" s="39">
        <f>SUM(E17:E20)</f>
        <v>-2233.2299999999959</v>
      </c>
    </row>
    <row r="22" spans="1:5" s="45" customFormat="1" ht="19.5" customHeight="1" thickBot="1" x14ac:dyDescent="0.25">
      <c r="A22" s="46" t="s">
        <v>39</v>
      </c>
      <c r="B22" s="66" t="s">
        <v>13</v>
      </c>
      <c r="C22" s="66">
        <f>C14-C21</f>
        <v>61029.039999999994</v>
      </c>
      <c r="D22" s="47" t="s">
        <v>13</v>
      </c>
      <c r="E22" s="48"/>
    </row>
    <row r="23" spans="1:5" x14ac:dyDescent="0.2">
      <c r="A23" s="99"/>
      <c r="B23" s="99"/>
      <c r="C23" s="99"/>
      <c r="D23" s="99"/>
      <c r="E23" s="99"/>
    </row>
    <row r="24" spans="1:5" ht="28.5" customHeight="1" x14ac:dyDescent="0.2">
      <c r="A24" s="70" t="s">
        <v>37</v>
      </c>
      <c r="B24" s="70"/>
      <c r="C24" s="70"/>
      <c r="D24" s="74" t="s">
        <v>38</v>
      </c>
      <c r="E24" s="74"/>
    </row>
    <row r="25" spans="1:5" x14ac:dyDescent="0.2">
      <c r="D25" s="49"/>
      <c r="E25" s="49"/>
    </row>
  </sheetData>
  <mergeCells count="11">
    <mergeCell ref="D24:E24"/>
    <mergeCell ref="C1:E1"/>
    <mergeCell ref="C2:E2"/>
    <mergeCell ref="C3:E3"/>
    <mergeCell ref="A23:E23"/>
    <mergeCell ref="A5:E5"/>
    <mergeCell ref="F11:G11"/>
    <mergeCell ref="A16:E16"/>
    <mergeCell ref="A8:E8"/>
    <mergeCell ref="A9:E9"/>
    <mergeCell ref="A15:E15"/>
  </mergeCells>
  <phoneticPr fontId="2" type="noConversion"/>
  <pageMargins left="0.75" right="0.75" top="1" bottom="1" header="0.5" footer="0.5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з.ф.</vt:lpstr>
      <vt:lpstr>с.ф.</vt:lpstr>
      <vt:lpstr>Лист1</vt:lpstr>
      <vt:lpstr>з.ф.!Область_печати</vt:lpstr>
      <vt:lpstr>с.ф.!Область_печати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Перерва Оксана Петровна</dc:creator>
  <cp:lastModifiedBy>Пользователь Windows</cp:lastModifiedBy>
  <cp:lastPrinted>2021-01-06T06:27:27Z</cp:lastPrinted>
  <dcterms:created xsi:type="dcterms:W3CDTF">2008-03-17T07:31:16Z</dcterms:created>
  <dcterms:modified xsi:type="dcterms:W3CDTF">2021-01-13T13:10:44Z</dcterms:modified>
</cp:coreProperties>
</file>