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16 Рш\"/>
    </mc:Choice>
  </mc:AlternateContent>
  <bookViews>
    <workbookView xWindow="0" yWindow="0" windowWidth="20490" windowHeight="7650"/>
  </bookViews>
  <sheets>
    <sheet name="з.ф." sheetId="1" r:id="rId1"/>
    <sheet name="с.ф." sheetId="2" r:id="rId2"/>
  </sheets>
  <definedNames>
    <definedName name="_xlnm.Print_Area" localSheetId="0">з.ф.!$A$1:$E$36</definedName>
    <definedName name="_xlnm.Print_Area" localSheetId="1">с.ф.!$A$1:$F$39</definedName>
  </definedNames>
  <calcPr calcId="162913"/>
</workbook>
</file>

<file path=xl/calcChain.xml><?xml version="1.0" encoding="utf-8"?>
<calcChain xmlns="http://schemas.openxmlformats.org/spreadsheetml/2006/main">
  <c r="C10" i="2" l="1"/>
  <c r="C29" i="2"/>
  <c r="B10" i="2" l="1"/>
  <c r="D18" i="1"/>
  <c r="B29" i="2" l="1"/>
  <c r="B20" i="1"/>
  <c r="B18" i="2" l="1"/>
  <c r="E13" i="2" l="1"/>
  <c r="C27" i="1"/>
  <c r="C20" i="1"/>
  <c r="C22" i="1" s="1"/>
  <c r="E26" i="1"/>
  <c r="B27" i="1"/>
  <c r="E19" i="1"/>
  <c r="C18" i="2"/>
  <c r="C20" i="2" s="1"/>
  <c r="E18" i="1"/>
  <c r="E14" i="1"/>
  <c r="E25" i="2"/>
  <c r="E26" i="2"/>
  <c r="E27" i="2"/>
  <c r="D23" i="2"/>
  <c r="E24" i="2"/>
  <c r="E23" i="2"/>
  <c r="E28" i="2"/>
  <c r="E14" i="2"/>
  <c r="E15" i="2"/>
  <c r="E16" i="2"/>
  <c r="D9" i="2"/>
  <c r="E10" i="2"/>
  <c r="E9" i="2"/>
  <c r="E17" i="2"/>
  <c r="E12" i="2"/>
  <c r="E11" i="2"/>
  <c r="D10" i="1"/>
  <c r="E10" i="1"/>
  <c r="E11" i="1"/>
  <c r="E12" i="1"/>
  <c r="E13" i="1"/>
  <c r="E15" i="1"/>
  <c r="E16" i="1"/>
  <c r="E17" i="1"/>
  <c r="D24" i="1"/>
  <c r="E24" i="1"/>
  <c r="E25" i="1"/>
  <c r="C30" i="2" l="1"/>
  <c r="E29" i="2"/>
  <c r="D29" i="2"/>
  <c r="D18" i="2"/>
  <c r="E18" i="2"/>
  <c r="E27" i="1"/>
  <c r="C28" i="1"/>
  <c r="D27" i="1"/>
  <c r="D20" i="1"/>
  <c r="E20" i="1"/>
  <c r="B22" i="1"/>
  <c r="D22" i="1" s="1"/>
  <c r="E22" i="1" l="1"/>
</calcChain>
</file>

<file path=xl/sharedStrings.xml><?xml version="1.0" encoding="utf-8"?>
<sst xmlns="http://schemas.openxmlformats.org/spreadsheetml/2006/main" count="77" uniqueCount="59">
  <si>
    <t>Додаток 2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</si>
  <si>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</si>
  <si>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</si>
  <si>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</si>
  <si>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</si>
  <si>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</si>
  <si>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</si>
  <si>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Додаткова дотація з державного бюджету місцевим бюджетам для поетапного запровадження умов оплати праці працівнкиам бюджетної сфери на основі Єдиної тарифної сітки</t>
  </si>
  <si>
    <t>Додаткова дотація з державного бюджету на вирівнювання  фінансової  забезпеченості місцевих бюджетів</t>
  </si>
  <si>
    <t>Субвенція з державного бюджету місцевим бюджетам на виконання інвестиційних проектів, спрямованих на соц-економічний розвиток регіонів, заходів з попередження аварій і запобігання техногених катастроф у ЖКГ та на інших аварійних об`єктах комунальної власн</t>
  </si>
  <si>
    <t>Субвенція з державного бюджету місцевим бюджетам на будівництво і придбання житла військовослужбовцям та особам рядового і начальницького складу, звільненим у запас або відставку за станом здоров'я, віком, вислугою років та у зв'язку із скороченням штатів</t>
  </si>
  <si>
    <t>Субвенція з державного бюджету на здійснення виплат, визначених Законому України "Про реструктуризацію заборгованості з виплат, передбачених статею 57 Закону України "Про освіту" педагогічним працівникам"</t>
  </si>
  <si>
    <t>Інша дотація</t>
  </si>
  <si>
    <t>х</t>
  </si>
  <si>
    <t>ВИДАТКИ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</si>
  <si>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</si>
  <si>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</si>
  <si>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</si>
  <si>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</si>
  <si>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Бюджет розвитку, в тч:</t>
  </si>
  <si>
    <t>Субвенція з державного бюджету місцевим бюджетам на заходи з енергозбереження, у т.ч.оснащення інженерних вводів багатоквартирних житлових будинків засобами обліку споживання води і теплової енергії, ремонт і реконструкцію теплових мереж і котелень, будів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</si>
  <si>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</si>
  <si>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</si>
  <si>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</si>
  <si>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 бюджетних установ (за рахунок власних надходжень)</t>
  </si>
  <si>
    <t>Бюджет розвитку</t>
  </si>
  <si>
    <t>Видатки спеціального фонду, всього</t>
  </si>
  <si>
    <t>Загальний фонд доходів ( власні та закріплені доходи)</t>
  </si>
  <si>
    <t>Дотація вирівнювання, що одержується з районного бюджету</t>
  </si>
  <si>
    <t>Інша субвенція з районного бюджету</t>
  </si>
  <si>
    <t xml:space="preserve">ВСЬОГО ДОХОДІВ </t>
  </si>
  <si>
    <t xml:space="preserve">ВСЬОГО ДОХОДІВ  з урахуванням залишку </t>
  </si>
  <si>
    <t>Додаток 1</t>
  </si>
  <si>
    <t>Видатки сільського (селищного) бюджету</t>
  </si>
  <si>
    <t>Кошти, що передаються до спеціального фонду  бюджету за рахунок надходжень загального фонду</t>
  </si>
  <si>
    <t xml:space="preserve">РАЗОМ </t>
  </si>
  <si>
    <t xml:space="preserve">Надходження від продажу землі </t>
  </si>
  <si>
    <t>Надходження до фонду охорони навколишнього природного середовища</t>
  </si>
  <si>
    <t>Податок з власників транспортних засобів</t>
  </si>
  <si>
    <t>Ремонт та утримання доріг</t>
  </si>
  <si>
    <t>Охорона навколишнього природного середовища</t>
  </si>
  <si>
    <t>Видатки за рахунок фонду самооподаткування</t>
  </si>
  <si>
    <t>Видатки на здійснення заходів з енергозбереження, у т.ч.оснащення інженерних вводів багатоквартирних житлових будинків засобами обліку споживання води</t>
  </si>
  <si>
    <t>Чкалівська сільська рада</t>
  </si>
  <si>
    <t>Позичка</t>
  </si>
  <si>
    <t>Єдиний податок</t>
  </si>
  <si>
    <t>Залишок на 01.01.2020 року.</t>
  </si>
  <si>
    <t xml:space="preserve"> -надходження з загального фонду сільського  бюджету</t>
  </si>
  <si>
    <t>Надходження до фонду самооподаткування</t>
  </si>
  <si>
    <t>*** подається з пояснювальною запискою до рішення сесії про виконання сільського  бюджету за рік</t>
  </si>
  <si>
    <t>Залишки коштів на 01.01.2020 року</t>
  </si>
  <si>
    <t>Узагальнені показники виконання сільського бюджету за   2020 рік.</t>
  </si>
  <si>
    <t>Залишок на 01.01.2021 року</t>
  </si>
  <si>
    <t>Звіт про виконання спеціального фонду сільського  бюджету за   2020 рік.</t>
  </si>
  <si>
    <t>Залишок на 01.01.2021 року.</t>
  </si>
  <si>
    <t>до рішення сесії селищної ради</t>
  </si>
  <si>
    <t>Секретар селищної ради</t>
  </si>
  <si>
    <t>Ігор КРИВОНОГОВ</t>
  </si>
  <si>
    <t>від 11.01.2021 р. №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</si>
</sst>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sz val="12"/>
      <color indexed="10"/>
      <name val="Arial Cyr"/>
      <charset val="204"/>
    </font>
    <font>
      <sz val="10"/>
      <name val="Arial"/>
      <family val="2"/>
      <charset val="204"/>
    </font>
    <font>
      <b/>
      <sz val="12"/>
      <name val="Arial Cyr"/>
      <charset val="204"/>
    </font>
    <font>
      <sz val="10"/>
      <color indexed="10"/>
      <name val="Arial Cyr"/>
      <charset val="204"/>
    </font>
    <font>
      <sz val="14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7" fillId="0" borderId="7" xfId="0" applyNumberFormat="1" applyFont="1" applyBorder="1" applyAlignment="1">
      <alignment wrapText="1"/>
    </xf>
    <xf numFmtId="164" fontId="4" fillId="0" borderId="8" xfId="0" applyNumberFormat="1" applyFont="1" applyBorder="1" applyAlignment="1">
      <alignment vertical="center" wrapText="1"/>
    </xf>
    <xf numFmtId="0" fontId="4" fillId="0" borderId="0" xfId="0" applyFont="1"/>
    <xf numFmtId="164" fontId="4" fillId="0" borderId="9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5" fillId="0" borderId="0" xfId="0" applyFont="1"/>
    <xf numFmtId="164" fontId="5" fillId="0" borderId="0" xfId="0" applyNumberFormat="1" applyFont="1"/>
    <xf numFmtId="164" fontId="1" fillId="0" borderId="0" xfId="0" applyNumberFormat="1" applyFont="1"/>
    <xf numFmtId="0" fontId="5" fillId="0" borderId="11" xfId="0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wrapText="1"/>
    </xf>
    <xf numFmtId="0" fontId="5" fillId="0" borderId="6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8" fillId="0" borderId="8" xfId="0" applyFont="1" applyBorder="1" applyAlignment="1">
      <alignment wrapText="1"/>
    </xf>
    <xf numFmtId="0" fontId="9" fillId="0" borderId="0" xfId="0" applyFont="1" applyAlignment="1">
      <alignment wrapText="1"/>
    </xf>
    <xf numFmtId="0" fontId="5" fillId="0" borderId="10" xfId="0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164" fontId="1" fillId="0" borderId="8" xfId="0" applyNumberFormat="1" applyFont="1" applyBorder="1" applyAlignment="1">
      <alignment vertical="center" wrapText="1"/>
    </xf>
    <xf numFmtId="2" fontId="5" fillId="0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8" fillId="2" borderId="18" xfId="0" applyNumberFormat="1" applyFont="1" applyFill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 wrapText="1"/>
    </xf>
    <xf numFmtId="2" fontId="5" fillId="2" borderId="20" xfId="0" applyNumberFormat="1" applyFont="1" applyFill="1" applyBorder="1" applyAlignment="1">
      <alignment horizontal="center" vertical="center"/>
    </xf>
    <xf numFmtId="2" fontId="5" fillId="2" borderId="21" xfId="0" applyNumberFormat="1" applyFont="1" applyFill="1" applyBorder="1" applyAlignment="1">
      <alignment horizontal="center" vertical="center"/>
    </xf>
    <xf numFmtId="2" fontId="5" fillId="2" borderId="22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5" xfId="0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 wrapText="1"/>
    </xf>
    <xf numFmtId="2" fontId="5" fillId="2" borderId="21" xfId="0" applyNumberFormat="1" applyFont="1" applyFill="1" applyBorder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2" fontId="6" fillId="0" borderId="16" xfId="0" applyNumberFormat="1" applyFont="1" applyBorder="1" applyAlignment="1">
      <alignment horizontal="center" wrapText="1"/>
    </xf>
    <xf numFmtId="2" fontId="5" fillId="0" borderId="16" xfId="0" applyNumberFormat="1" applyFont="1" applyFill="1" applyBorder="1" applyAlignment="1">
      <alignment horizontal="center" wrapText="1"/>
    </xf>
    <xf numFmtId="2" fontId="8" fillId="2" borderId="16" xfId="0" applyNumberFormat="1" applyFont="1" applyFill="1" applyBorder="1" applyAlignment="1">
      <alignment horizontal="center" wrapText="1"/>
    </xf>
    <xf numFmtId="2" fontId="5" fillId="0" borderId="21" xfId="0" applyNumberFormat="1" applyFont="1" applyFill="1" applyBorder="1" applyAlignment="1">
      <alignment horizontal="center" wrapText="1"/>
    </xf>
    <xf numFmtId="2" fontId="8" fillId="0" borderId="17" xfId="0" applyNumberFormat="1" applyFont="1" applyBorder="1" applyAlignment="1">
      <alignment horizontal="center" wrapText="1"/>
    </xf>
    <xf numFmtId="2" fontId="8" fillId="2" borderId="17" xfId="0" applyNumberFormat="1" applyFont="1" applyFill="1" applyBorder="1" applyAlignment="1">
      <alignment horizontal="center" wrapText="1"/>
    </xf>
    <xf numFmtId="2" fontId="8" fillId="0" borderId="17" xfId="0" applyNumberFormat="1" applyFont="1" applyFill="1" applyBorder="1" applyAlignment="1">
      <alignment horizontal="center" wrapText="1"/>
    </xf>
    <xf numFmtId="2" fontId="8" fillId="0" borderId="22" xfId="0" applyNumberFormat="1" applyFont="1" applyFill="1" applyBorder="1" applyAlignment="1">
      <alignment horizontal="center" wrapText="1"/>
    </xf>
    <xf numFmtId="2" fontId="10" fillId="0" borderId="16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wrapText="1"/>
    </xf>
    <xf numFmtId="2" fontId="5" fillId="0" borderId="24" xfId="0" applyNumberFormat="1" applyFont="1" applyFill="1" applyBorder="1" applyAlignment="1">
      <alignment horizontal="center" wrapText="1"/>
    </xf>
    <xf numFmtId="2" fontId="5" fillId="0" borderId="25" xfId="0" applyNumberFormat="1" applyFont="1" applyFill="1" applyBorder="1" applyAlignment="1">
      <alignment horizontal="center" wrapText="1"/>
    </xf>
    <xf numFmtId="164" fontId="0" fillId="0" borderId="1" xfId="0" applyNumberFormat="1" applyFont="1" applyBorder="1" applyAlignment="1">
      <alignment vertical="center" wrapText="1"/>
    </xf>
    <xf numFmtId="164" fontId="0" fillId="0" borderId="10" xfId="0" applyNumberFormat="1" applyFont="1" applyBorder="1" applyAlignment="1">
      <alignment vertical="center" wrapText="1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8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BreakPreview" zoomScaleNormal="100" zoomScaleSheetLayoutView="100" workbookViewId="0">
      <selection activeCell="A4" sqref="A4:E4"/>
    </sheetView>
  </sheetViews>
  <sheetFormatPr defaultRowHeight="12.75" x14ac:dyDescent="0.2"/>
  <cols>
    <col min="1" max="1" width="52.42578125" style="1" customWidth="1"/>
    <col min="2" max="2" width="16" style="2" customWidth="1"/>
    <col min="3" max="3" width="15" style="2" customWidth="1"/>
    <col min="4" max="4" width="12.85546875" style="2" customWidth="1"/>
    <col min="5" max="5" width="16.7109375" style="2" customWidth="1"/>
  </cols>
  <sheetData>
    <row r="1" spans="1:5" x14ac:dyDescent="0.2">
      <c r="C1" s="85" t="s">
        <v>32</v>
      </c>
      <c r="D1" s="86"/>
      <c r="E1" s="86"/>
    </row>
    <row r="2" spans="1:5" x14ac:dyDescent="0.2">
      <c r="A2" s="80"/>
      <c r="B2" s="80"/>
      <c r="C2" s="87" t="s">
        <v>55</v>
      </c>
      <c r="D2" s="87"/>
      <c r="E2" s="87"/>
    </row>
    <row r="3" spans="1:5" x14ac:dyDescent="0.2">
      <c r="A3" s="80"/>
      <c r="B3" s="81"/>
      <c r="C3" s="87" t="s">
        <v>58</v>
      </c>
      <c r="D3" s="87"/>
      <c r="E3" s="87"/>
    </row>
    <row r="4" spans="1:5" ht="32.25" customHeight="1" x14ac:dyDescent="0.2">
      <c r="A4" s="97" t="s">
        <v>43</v>
      </c>
      <c r="B4" s="97"/>
      <c r="C4" s="97"/>
      <c r="D4" s="97"/>
      <c r="E4" s="97"/>
    </row>
    <row r="5" spans="1:5" ht="15" customHeight="1" x14ac:dyDescent="0.2">
      <c r="A5" s="96" t="s">
        <v>51</v>
      </c>
      <c r="B5" s="96"/>
      <c r="C5" s="96"/>
      <c r="D5" s="96"/>
      <c r="E5" s="96"/>
    </row>
    <row r="6" spans="1:5" x14ac:dyDescent="0.2">
      <c r="A6" s="96"/>
      <c r="B6" s="96"/>
      <c r="C6" s="96"/>
      <c r="D6" s="96"/>
      <c r="E6" s="96"/>
    </row>
    <row r="7" spans="1:5" ht="18" customHeight="1" thickBot="1" x14ac:dyDescent="0.25"/>
    <row r="8" spans="1:5" ht="52.5" customHeight="1" thickBot="1" x14ac:dyDescent="0.25">
      <c r="A8" s="4" t="s">
        <v>1</v>
      </c>
      <c r="B8" s="5" t="s">
        <v>2</v>
      </c>
      <c r="C8" s="5" t="s">
        <v>3</v>
      </c>
      <c r="D8" s="5" t="s">
        <v>4</v>
      </c>
      <c r="E8" s="6" t="s">
        <v>5</v>
      </c>
    </row>
    <row r="9" spans="1:5" ht="18" customHeight="1" thickBot="1" x14ac:dyDescent="0.25">
      <c r="A9" s="93" t="s">
        <v>6</v>
      </c>
      <c r="B9" s="94"/>
      <c r="C9" s="94"/>
      <c r="D9" s="94"/>
      <c r="E9" s="95"/>
    </row>
    <row r="10" spans="1:5" ht="24.75" customHeight="1" thickBot="1" x14ac:dyDescent="0.25">
      <c r="A10" s="7" t="s">
        <v>27</v>
      </c>
      <c r="B10" s="35">
        <v>4307591.1500000004</v>
      </c>
      <c r="C10" s="35">
        <v>5413174.2800000003</v>
      </c>
      <c r="D10" s="36">
        <f>C10/B10*100</f>
        <v>125.66592537455649</v>
      </c>
      <c r="E10" s="48">
        <f t="shared" ref="E10:E20" si="0">C10-B10</f>
        <v>1105583.1299999999</v>
      </c>
    </row>
    <row r="11" spans="1:5" ht="28.5" customHeight="1" x14ac:dyDescent="0.2">
      <c r="A11" s="8" t="s">
        <v>28</v>
      </c>
      <c r="B11" s="37">
        <v>0</v>
      </c>
      <c r="C11" s="37">
        <v>0</v>
      </c>
      <c r="D11" s="36">
        <v>0</v>
      </c>
      <c r="E11" s="49">
        <f t="shared" si="0"/>
        <v>0</v>
      </c>
    </row>
    <row r="12" spans="1:5" ht="51" x14ac:dyDescent="0.2">
      <c r="A12" s="9" t="s">
        <v>7</v>
      </c>
      <c r="B12" s="39">
        <v>0</v>
      </c>
      <c r="C12" s="39">
        <v>0</v>
      </c>
      <c r="D12" s="38">
        <v>0</v>
      </c>
      <c r="E12" s="49">
        <f t="shared" si="0"/>
        <v>0</v>
      </c>
    </row>
    <row r="13" spans="1:5" ht="42" customHeight="1" x14ac:dyDescent="0.2">
      <c r="A13" s="9" t="s">
        <v>8</v>
      </c>
      <c r="B13" s="40">
        <v>0</v>
      </c>
      <c r="C13" s="40">
        <v>0</v>
      </c>
      <c r="D13" s="38">
        <v>0</v>
      </c>
      <c r="E13" s="49">
        <f t="shared" si="0"/>
        <v>0</v>
      </c>
    </row>
    <row r="14" spans="1:5" ht="19.5" customHeight="1" x14ac:dyDescent="0.2">
      <c r="A14" s="9" t="s">
        <v>12</v>
      </c>
      <c r="B14" s="47">
        <v>0</v>
      </c>
      <c r="C14" s="40">
        <v>0</v>
      </c>
      <c r="D14" s="38">
        <v>0</v>
      </c>
      <c r="E14" s="49">
        <f>C14-B14</f>
        <v>0</v>
      </c>
    </row>
    <row r="15" spans="1:5" ht="76.5" customHeight="1" x14ac:dyDescent="0.2">
      <c r="A15" s="9" t="s">
        <v>9</v>
      </c>
      <c r="B15" s="40">
        <v>0</v>
      </c>
      <c r="C15" s="40">
        <v>0</v>
      </c>
      <c r="D15" s="38">
        <v>0</v>
      </c>
      <c r="E15" s="49">
        <f t="shared" si="0"/>
        <v>0</v>
      </c>
    </row>
    <row r="16" spans="1:5" ht="79.5" customHeight="1" x14ac:dyDescent="0.2">
      <c r="A16" s="10" t="s">
        <v>10</v>
      </c>
      <c r="B16" s="40">
        <v>0</v>
      </c>
      <c r="C16" s="40">
        <v>0</v>
      </c>
      <c r="D16" s="38">
        <v>0</v>
      </c>
      <c r="E16" s="49">
        <f t="shared" si="0"/>
        <v>0</v>
      </c>
    </row>
    <row r="17" spans="1:5" ht="65.25" customHeight="1" x14ac:dyDescent="0.2">
      <c r="A17" s="9" t="s">
        <v>11</v>
      </c>
      <c r="B17" s="40">
        <v>0</v>
      </c>
      <c r="C17" s="40">
        <v>0</v>
      </c>
      <c r="D17" s="38">
        <v>0</v>
      </c>
      <c r="E17" s="49">
        <f t="shared" si="0"/>
        <v>0</v>
      </c>
    </row>
    <row r="18" spans="1:5" ht="15" x14ac:dyDescent="0.2">
      <c r="A18" s="9" t="s">
        <v>29</v>
      </c>
      <c r="B18" s="40">
        <v>5306199.4800000004</v>
      </c>
      <c r="C18" s="40">
        <v>5097057.04</v>
      </c>
      <c r="D18" s="38">
        <f>C18/B18*100</f>
        <v>96.058526619885001</v>
      </c>
      <c r="E18" s="49">
        <f t="shared" si="0"/>
        <v>-209142.44000000041</v>
      </c>
    </row>
    <row r="19" spans="1:5" ht="15" x14ac:dyDescent="0.2">
      <c r="A19" s="34" t="s">
        <v>44</v>
      </c>
      <c r="B19" s="41">
        <v>0</v>
      </c>
      <c r="C19" s="41">
        <v>0</v>
      </c>
      <c r="D19" s="42">
        <v>0</v>
      </c>
      <c r="E19" s="50">
        <f t="shared" si="0"/>
        <v>0</v>
      </c>
    </row>
    <row r="20" spans="1:5" s="12" customFormat="1" ht="27" customHeight="1" thickBot="1" x14ac:dyDescent="0.25">
      <c r="A20" s="11" t="s">
        <v>30</v>
      </c>
      <c r="B20" s="43">
        <f>SUM(B10:B19)</f>
        <v>9613790.6300000008</v>
      </c>
      <c r="C20" s="43">
        <f>SUM(C10:C19)</f>
        <v>10510231.32</v>
      </c>
      <c r="D20" s="43">
        <f>C20/B20*100</f>
        <v>109.3245289449371</v>
      </c>
      <c r="E20" s="51">
        <f t="shared" si="0"/>
        <v>896440.68999999948</v>
      </c>
    </row>
    <row r="21" spans="1:5" ht="15.75" thickBot="1" x14ac:dyDescent="0.25">
      <c r="A21" s="76" t="s">
        <v>50</v>
      </c>
      <c r="B21" s="44" t="s">
        <v>13</v>
      </c>
      <c r="C21" s="44">
        <v>1419130.01</v>
      </c>
      <c r="D21" s="45"/>
      <c r="E21" s="52"/>
    </row>
    <row r="22" spans="1:5" s="12" customFormat="1" ht="25.5" customHeight="1" thickBot="1" x14ac:dyDescent="0.25">
      <c r="A22" s="13" t="s">
        <v>31</v>
      </c>
      <c r="B22" s="46">
        <f>SUM(B20:B21)</f>
        <v>9613790.6300000008</v>
      </c>
      <c r="C22" s="46">
        <f>SUM(C20:C21)</f>
        <v>11929361.33</v>
      </c>
      <c r="D22" s="46">
        <f>C22/B22*100</f>
        <v>124.08592811220811</v>
      </c>
      <c r="E22" s="53">
        <f>C22-B22</f>
        <v>2315570.6999999993</v>
      </c>
    </row>
    <row r="23" spans="1:5" s="12" customFormat="1" ht="17.25" customHeight="1" x14ac:dyDescent="0.2">
      <c r="A23" s="90" t="s">
        <v>14</v>
      </c>
      <c r="B23" s="91"/>
      <c r="C23" s="91"/>
      <c r="D23" s="91"/>
      <c r="E23" s="92"/>
    </row>
    <row r="24" spans="1:5" ht="26.25" customHeight="1" x14ac:dyDescent="0.2">
      <c r="A24" s="9" t="s">
        <v>33</v>
      </c>
      <c r="B24" s="54">
        <v>10054601.18</v>
      </c>
      <c r="C24" s="54">
        <v>9504704.9900000002</v>
      </c>
      <c r="D24" s="38">
        <f>C24/B24*100</f>
        <v>94.530900031183535</v>
      </c>
      <c r="E24" s="49">
        <f>C24-B24</f>
        <v>-549896.18999999948</v>
      </c>
    </row>
    <row r="25" spans="1:5" ht="30.75" customHeight="1" x14ac:dyDescent="0.2">
      <c r="A25" s="9" t="s">
        <v>34</v>
      </c>
      <c r="B25" s="54">
        <v>957947.57</v>
      </c>
      <c r="C25" s="54">
        <v>957947.57</v>
      </c>
      <c r="D25" s="38">
        <v>0</v>
      </c>
      <c r="E25" s="49">
        <f>C25-B25</f>
        <v>0</v>
      </c>
    </row>
    <row r="26" spans="1:5" ht="30.75" customHeight="1" x14ac:dyDescent="0.2">
      <c r="A26" s="9" t="s">
        <v>44</v>
      </c>
      <c r="B26" s="54">
        <v>0</v>
      </c>
      <c r="C26" s="54">
        <v>0</v>
      </c>
      <c r="D26" s="38">
        <v>0</v>
      </c>
      <c r="E26" s="49">
        <f>C26-B26</f>
        <v>0</v>
      </c>
    </row>
    <row r="27" spans="1:5" s="12" customFormat="1" ht="19.5" customHeight="1" x14ac:dyDescent="0.2">
      <c r="A27" s="14" t="s">
        <v>35</v>
      </c>
      <c r="B27" s="55">
        <f>SUM(B24,B25+B26)</f>
        <v>11012548.75</v>
      </c>
      <c r="C27" s="55">
        <f>SUM(C24,C25+C26)</f>
        <v>10462652.560000001</v>
      </c>
      <c r="D27" s="55">
        <f>C27/B27*100</f>
        <v>95.006640129515887</v>
      </c>
      <c r="E27" s="56">
        <f>C27-B27</f>
        <v>-549896.18999999948</v>
      </c>
    </row>
    <row r="28" spans="1:5" ht="15.75" thickBot="1" x14ac:dyDescent="0.25">
      <c r="A28" s="77" t="s">
        <v>52</v>
      </c>
      <c r="B28" s="57" t="s">
        <v>13</v>
      </c>
      <c r="C28" s="58">
        <f>SUM(C22-C27)</f>
        <v>1466708.7699999996</v>
      </c>
      <c r="D28" s="58" t="s">
        <v>13</v>
      </c>
      <c r="E28" s="59" t="s">
        <v>13</v>
      </c>
    </row>
    <row r="30" spans="1:5" ht="28.5" customHeight="1" x14ac:dyDescent="0.2">
      <c r="A30" s="89" t="s">
        <v>49</v>
      </c>
      <c r="B30" s="89"/>
      <c r="C30" s="89"/>
      <c r="D30" s="89"/>
      <c r="E30" s="89"/>
    </row>
    <row r="32" spans="1:5" x14ac:dyDescent="0.2">
      <c r="A32"/>
    </row>
    <row r="33" spans="1:5" x14ac:dyDescent="0.2">
      <c r="A33" s="88"/>
      <c r="B33" s="88"/>
      <c r="C33" s="88"/>
      <c r="D33" s="88"/>
      <c r="E33" s="88"/>
    </row>
    <row r="34" spans="1:5" x14ac:dyDescent="0.2">
      <c r="A34" s="88"/>
      <c r="B34" s="88"/>
      <c r="C34" s="88"/>
      <c r="D34" s="88"/>
      <c r="E34" s="88"/>
    </row>
    <row r="35" spans="1:5" x14ac:dyDescent="0.2">
      <c r="A35" s="1" t="s">
        <v>56</v>
      </c>
      <c r="C35" s="2" t="s">
        <v>57</v>
      </c>
    </row>
  </sheetData>
  <mergeCells count="10">
    <mergeCell ref="C1:E1"/>
    <mergeCell ref="C2:E2"/>
    <mergeCell ref="A33:E33"/>
    <mergeCell ref="A34:E34"/>
    <mergeCell ref="A30:E30"/>
    <mergeCell ref="A23:E23"/>
    <mergeCell ref="A9:E9"/>
    <mergeCell ref="A5:E6"/>
    <mergeCell ref="A4:E4"/>
    <mergeCell ref="C3:E3"/>
  </mergeCells>
  <phoneticPr fontId="2" type="noConversion"/>
  <pageMargins left="0.75" right="0.75" top="1" bottom="1" header="0.5" footer="0.5"/>
  <pageSetup paperSize="9" scale="7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zoomScaleSheetLayoutView="75" workbookViewId="0">
      <selection activeCell="A4" sqref="A4:E4"/>
    </sheetView>
  </sheetViews>
  <sheetFormatPr defaultRowHeight="12.75" x14ac:dyDescent="0.2"/>
  <cols>
    <col min="1" max="1" width="55.28515625" customWidth="1"/>
    <col min="2" max="2" width="15.42578125" style="2" customWidth="1"/>
    <col min="3" max="3" width="14.7109375" style="2" customWidth="1"/>
    <col min="4" max="4" width="15.7109375" style="2" customWidth="1"/>
    <col min="5" max="5" width="13.28515625" style="2" customWidth="1"/>
  </cols>
  <sheetData>
    <row r="1" spans="1:6" x14ac:dyDescent="0.2">
      <c r="C1" s="85" t="s">
        <v>0</v>
      </c>
      <c r="D1" s="98"/>
      <c r="E1" s="98"/>
      <c r="F1" s="3"/>
    </row>
    <row r="2" spans="1:6" ht="13.9" customHeight="1" x14ac:dyDescent="0.2">
      <c r="A2" s="82"/>
      <c r="B2" s="82"/>
      <c r="C2" s="98" t="s">
        <v>55</v>
      </c>
      <c r="D2" s="98"/>
      <c r="E2" s="98"/>
      <c r="F2" s="3"/>
    </row>
    <row r="3" spans="1:6" x14ac:dyDescent="0.2">
      <c r="A3" s="83"/>
      <c r="B3" s="83"/>
      <c r="C3" s="84" t="s">
        <v>58</v>
      </c>
      <c r="D3" s="84"/>
      <c r="E3" s="84"/>
      <c r="F3" s="3"/>
    </row>
    <row r="4" spans="1:6" ht="38.25" customHeight="1" x14ac:dyDescent="0.25">
      <c r="A4" s="114" t="s">
        <v>53</v>
      </c>
      <c r="B4" s="114"/>
      <c r="C4" s="114"/>
      <c r="D4" s="114"/>
      <c r="E4" s="114"/>
    </row>
    <row r="5" spans="1:6" ht="35.25" customHeight="1" thickBot="1" x14ac:dyDescent="0.25">
      <c r="A5" s="15"/>
      <c r="B5" s="16"/>
      <c r="C5" s="16"/>
      <c r="E5" s="17"/>
    </row>
    <row r="6" spans="1:6" ht="63" customHeight="1" thickBot="1" x14ac:dyDescent="0.25">
      <c r="A6" s="18" t="s">
        <v>15</v>
      </c>
      <c r="B6" s="19" t="s">
        <v>16</v>
      </c>
      <c r="C6" s="19" t="s">
        <v>3</v>
      </c>
      <c r="D6" s="19" t="s">
        <v>4</v>
      </c>
      <c r="E6" s="20" t="s">
        <v>5</v>
      </c>
    </row>
    <row r="7" spans="1:6" ht="24" customHeight="1" thickBot="1" x14ac:dyDescent="0.3">
      <c r="A7" s="105" t="s">
        <v>6</v>
      </c>
      <c r="B7" s="106"/>
      <c r="C7" s="106"/>
      <c r="D7" s="106"/>
      <c r="E7" s="107"/>
    </row>
    <row r="8" spans="1:6" ht="18" customHeight="1" x14ac:dyDescent="0.25">
      <c r="A8" s="108" t="s">
        <v>17</v>
      </c>
      <c r="B8" s="109"/>
      <c r="C8" s="109"/>
      <c r="D8" s="109"/>
      <c r="E8" s="110"/>
    </row>
    <row r="9" spans="1:6" s="1" customFormat="1" ht="33" customHeight="1" x14ac:dyDescent="0.2">
      <c r="A9" s="21" t="s">
        <v>18</v>
      </c>
      <c r="B9" s="37">
        <v>99811.75</v>
      </c>
      <c r="C9" s="60">
        <v>101159.24</v>
      </c>
      <c r="D9" s="78">
        <f>C9/B9*100</f>
        <v>101.35003143417485</v>
      </c>
      <c r="E9" s="79">
        <f t="shared" ref="E9:E17" si="0">C9-B9</f>
        <v>1347.4900000000052</v>
      </c>
    </row>
    <row r="10" spans="1:6" s="23" customFormat="1" ht="25.5" customHeight="1" x14ac:dyDescent="0.2">
      <c r="A10" s="22" t="s">
        <v>19</v>
      </c>
      <c r="B10" s="61">
        <f>B11+B12</f>
        <v>1098244.5699999998</v>
      </c>
      <c r="C10" s="61">
        <f>C11+C12</f>
        <v>1098244.5699999998</v>
      </c>
      <c r="D10" s="61">
        <v>0</v>
      </c>
      <c r="E10" s="62">
        <f t="shared" si="0"/>
        <v>0</v>
      </c>
    </row>
    <row r="11" spans="1:6" s="23" customFormat="1" ht="36" customHeight="1" x14ac:dyDescent="0.2">
      <c r="A11" s="24" t="s">
        <v>47</v>
      </c>
      <c r="B11" s="63">
        <v>957947.57</v>
      </c>
      <c r="C11" s="63">
        <v>957947.57</v>
      </c>
      <c r="D11" s="61">
        <v>0</v>
      </c>
      <c r="E11" s="62">
        <f t="shared" si="0"/>
        <v>0</v>
      </c>
    </row>
    <row r="12" spans="1:6" s="23" customFormat="1" ht="23.25" customHeight="1" x14ac:dyDescent="0.2">
      <c r="A12" s="21" t="s">
        <v>36</v>
      </c>
      <c r="B12" s="64">
        <v>140297</v>
      </c>
      <c r="C12" s="63">
        <v>140297</v>
      </c>
      <c r="D12" s="61">
        <v>0</v>
      </c>
      <c r="E12" s="62">
        <f t="shared" si="0"/>
        <v>0</v>
      </c>
    </row>
    <row r="13" spans="1:6" s="23" customFormat="1" ht="23.25" customHeight="1" x14ac:dyDescent="0.2">
      <c r="A13" s="21" t="s">
        <v>45</v>
      </c>
      <c r="B13" s="64">
        <v>0</v>
      </c>
      <c r="C13" s="63">
        <v>0</v>
      </c>
      <c r="D13" s="61">
        <v>0</v>
      </c>
      <c r="E13" s="62">
        <f t="shared" si="0"/>
        <v>0</v>
      </c>
    </row>
    <row r="14" spans="1:6" s="23" customFormat="1" ht="32.25" customHeight="1" x14ac:dyDescent="0.2">
      <c r="A14" s="21" t="s">
        <v>37</v>
      </c>
      <c r="B14" s="64">
        <v>0</v>
      </c>
      <c r="C14" s="63">
        <v>1112.46</v>
      </c>
      <c r="D14" s="61">
        <v>0</v>
      </c>
      <c r="E14" s="62">
        <f t="shared" si="0"/>
        <v>1112.46</v>
      </c>
    </row>
    <row r="15" spans="1:6" s="23" customFormat="1" ht="23.25" customHeight="1" x14ac:dyDescent="0.2">
      <c r="A15" s="21" t="s">
        <v>48</v>
      </c>
      <c r="B15" s="64">
        <v>0</v>
      </c>
      <c r="C15" s="63">
        <v>0</v>
      </c>
      <c r="D15" s="61">
        <v>0</v>
      </c>
      <c r="E15" s="62">
        <f t="shared" si="0"/>
        <v>0</v>
      </c>
    </row>
    <row r="16" spans="1:6" s="23" customFormat="1" ht="23.25" customHeight="1" x14ac:dyDescent="0.2">
      <c r="A16" s="21" t="s">
        <v>38</v>
      </c>
      <c r="B16" s="64">
        <v>0</v>
      </c>
      <c r="C16" s="63">
        <v>0</v>
      </c>
      <c r="D16" s="61">
        <v>0</v>
      </c>
      <c r="E16" s="62">
        <f t="shared" si="0"/>
        <v>0</v>
      </c>
    </row>
    <row r="17" spans="1:7" s="1" customFormat="1" ht="96" customHeight="1" x14ac:dyDescent="0.2">
      <c r="A17" s="25" t="s">
        <v>20</v>
      </c>
      <c r="B17" s="63"/>
      <c r="C17" s="65"/>
      <c r="D17" s="61">
        <v>0</v>
      </c>
      <c r="E17" s="62">
        <f t="shared" si="0"/>
        <v>0</v>
      </c>
      <c r="F17" s="100"/>
      <c r="G17" s="101"/>
    </row>
    <row r="18" spans="1:7" s="1" customFormat="1" ht="36.75" customHeight="1" x14ac:dyDescent="0.25">
      <c r="A18" s="26" t="s">
        <v>21</v>
      </c>
      <c r="B18" s="66">
        <f>SUM(B9:B10,B14:B17)</f>
        <v>1198056.3199999998</v>
      </c>
      <c r="C18" s="66">
        <f>SUM(C9:C10,C14:C17)</f>
        <v>1200516.2699999998</v>
      </c>
      <c r="D18" s="66">
        <f>C18/B18*100</f>
        <v>100.20532841060425</v>
      </c>
      <c r="E18" s="66">
        <f>SUM(E9:E10,E14:E17)</f>
        <v>2459.9500000000053</v>
      </c>
      <c r="F18" s="27"/>
      <c r="G18" s="27"/>
    </row>
    <row r="19" spans="1:7" s="1" customFormat="1" ht="23.25" customHeight="1" x14ac:dyDescent="0.2">
      <c r="A19" s="21" t="s">
        <v>46</v>
      </c>
      <c r="B19" s="63" t="s">
        <v>22</v>
      </c>
      <c r="C19" s="63">
        <v>9060.0499999999993</v>
      </c>
      <c r="D19" s="65" t="s">
        <v>22</v>
      </c>
      <c r="E19" s="67">
        <v>0</v>
      </c>
    </row>
    <row r="20" spans="1:7" s="1" customFormat="1" ht="33.75" customHeight="1" thickBot="1" x14ac:dyDescent="0.3">
      <c r="A20" s="28" t="s">
        <v>23</v>
      </c>
      <c r="B20" s="68">
        <v>0</v>
      </c>
      <c r="C20" s="69">
        <f>SUM(C18:C19)</f>
        <v>1209576.3199999998</v>
      </c>
      <c r="D20" s="70">
        <v>0</v>
      </c>
      <c r="E20" s="71">
        <v>0</v>
      </c>
    </row>
    <row r="21" spans="1:7" s="1" customFormat="1" ht="27" customHeight="1" thickBot="1" x14ac:dyDescent="0.3">
      <c r="A21" s="111" t="s">
        <v>14</v>
      </c>
      <c r="B21" s="112"/>
      <c r="C21" s="112"/>
      <c r="D21" s="112"/>
      <c r="E21" s="113"/>
    </row>
    <row r="22" spans="1:7" s="1" customFormat="1" ht="27" customHeight="1" x14ac:dyDescent="0.25">
      <c r="A22" s="102" t="s">
        <v>17</v>
      </c>
      <c r="B22" s="103"/>
      <c r="C22" s="103"/>
      <c r="D22" s="103"/>
      <c r="E22" s="104"/>
    </row>
    <row r="23" spans="1:7" s="29" customFormat="1" ht="32.25" customHeight="1" x14ac:dyDescent="0.2">
      <c r="A23" s="21" t="s">
        <v>24</v>
      </c>
      <c r="B23" s="63">
        <v>99811.75</v>
      </c>
      <c r="C23" s="63">
        <v>101359.39</v>
      </c>
      <c r="D23" s="61">
        <f>C23/B23*100</f>
        <v>101.55055892718042</v>
      </c>
      <c r="E23" s="62">
        <f t="shared" ref="E23:E28" si="1">C23-B23</f>
        <v>1547.6399999999994</v>
      </c>
    </row>
    <row r="24" spans="1:7" s="29" customFormat="1" ht="21" customHeight="1" x14ac:dyDescent="0.2">
      <c r="A24" s="21" t="s">
        <v>25</v>
      </c>
      <c r="B24" s="63">
        <v>947282.46</v>
      </c>
      <c r="C24" s="63">
        <v>946910.57</v>
      </c>
      <c r="D24" s="61">
        <v>0</v>
      </c>
      <c r="E24" s="62">
        <f t="shared" si="1"/>
        <v>-371.89000000001397</v>
      </c>
    </row>
    <row r="25" spans="1:7" s="29" customFormat="1" ht="21" customHeight="1" x14ac:dyDescent="0.2">
      <c r="A25" s="21" t="s">
        <v>39</v>
      </c>
      <c r="B25" s="63">
        <v>25937</v>
      </c>
      <c r="C25" s="63">
        <v>25937</v>
      </c>
      <c r="D25" s="61">
        <v>0</v>
      </c>
      <c r="E25" s="62">
        <f t="shared" si="1"/>
        <v>0</v>
      </c>
    </row>
    <row r="26" spans="1:7" s="29" customFormat="1" ht="19.5" customHeight="1" x14ac:dyDescent="0.2">
      <c r="A26" s="21" t="s">
        <v>40</v>
      </c>
      <c r="B26" s="63">
        <v>3166.53</v>
      </c>
      <c r="C26" s="63">
        <v>0</v>
      </c>
      <c r="D26" s="61">
        <v>0</v>
      </c>
      <c r="E26" s="62">
        <f t="shared" si="1"/>
        <v>-3166.53</v>
      </c>
    </row>
    <row r="27" spans="1:7" s="29" customFormat="1" ht="21" customHeight="1" x14ac:dyDescent="0.2">
      <c r="A27" s="21" t="s">
        <v>41</v>
      </c>
      <c r="B27" s="63">
        <v>0</v>
      </c>
      <c r="C27" s="63">
        <v>0</v>
      </c>
      <c r="D27" s="61">
        <v>0</v>
      </c>
      <c r="E27" s="62">
        <f t="shared" si="1"/>
        <v>0</v>
      </c>
    </row>
    <row r="28" spans="1:7" s="29" customFormat="1" ht="61.5" customHeight="1" x14ac:dyDescent="0.2">
      <c r="A28" s="25" t="s">
        <v>42</v>
      </c>
      <c r="B28" s="72">
        <v>0</v>
      </c>
      <c r="C28" s="40">
        <v>0</v>
      </c>
      <c r="D28" s="61">
        <v>0</v>
      </c>
      <c r="E28" s="62">
        <f t="shared" si="1"/>
        <v>0</v>
      </c>
    </row>
    <row r="29" spans="1:7" s="29" customFormat="1" ht="24.75" customHeight="1" x14ac:dyDescent="0.25">
      <c r="A29" s="26" t="s">
        <v>26</v>
      </c>
      <c r="B29" s="66">
        <f>SUM(B23:B28)</f>
        <v>1076197.74</v>
      </c>
      <c r="C29" s="66">
        <f>SUM(C23:C28)</f>
        <v>1074206.96</v>
      </c>
      <c r="D29" s="66">
        <f>C29/B29*100</f>
        <v>99.81501726625072</v>
      </c>
      <c r="E29" s="66">
        <f>SUM(E23:E28)</f>
        <v>-1990.7800000000148</v>
      </c>
    </row>
    <row r="30" spans="1:7" s="29" customFormat="1" ht="19.5" customHeight="1" thickBot="1" x14ac:dyDescent="0.25">
      <c r="A30" s="30" t="s">
        <v>54</v>
      </c>
      <c r="B30" s="73" t="s">
        <v>22</v>
      </c>
      <c r="C30" s="73">
        <f>C20-C29</f>
        <v>135369.35999999987</v>
      </c>
      <c r="D30" s="74" t="s">
        <v>22</v>
      </c>
      <c r="E30" s="75"/>
    </row>
    <row r="31" spans="1:7" x14ac:dyDescent="0.2">
      <c r="B31" s="31"/>
      <c r="D31" s="32"/>
      <c r="E31" s="33"/>
    </row>
    <row r="32" spans="1:7" x14ac:dyDescent="0.2">
      <c r="D32" s="33"/>
      <c r="E32" s="33"/>
    </row>
    <row r="33" spans="1:5" ht="28.5" customHeight="1" x14ac:dyDescent="0.2">
      <c r="A33" s="89" t="s">
        <v>49</v>
      </c>
      <c r="B33" s="89"/>
      <c r="C33" s="89"/>
      <c r="D33" s="89"/>
      <c r="E33" s="89"/>
    </row>
    <row r="34" spans="1:5" x14ac:dyDescent="0.2">
      <c r="D34" s="33"/>
      <c r="E34" s="33"/>
    </row>
    <row r="35" spans="1:5" x14ac:dyDescent="0.2">
      <c r="A35" t="s">
        <v>56</v>
      </c>
      <c r="C35" s="2" t="s">
        <v>57</v>
      </c>
    </row>
    <row r="36" spans="1:5" ht="16.149999999999999" customHeight="1" x14ac:dyDescent="0.2">
      <c r="A36" s="99"/>
      <c r="B36" s="99"/>
      <c r="C36" s="99"/>
      <c r="D36" s="99"/>
      <c r="E36" s="99"/>
    </row>
    <row r="37" spans="1:5" ht="16.149999999999999" customHeight="1" x14ac:dyDescent="0.2">
      <c r="A37" s="99"/>
      <c r="B37" s="99"/>
      <c r="C37" s="99"/>
      <c r="D37" s="99"/>
      <c r="E37" s="99"/>
    </row>
  </sheetData>
  <mergeCells count="11">
    <mergeCell ref="F17:G17"/>
    <mergeCell ref="A22:E22"/>
    <mergeCell ref="A7:E7"/>
    <mergeCell ref="A8:E8"/>
    <mergeCell ref="A21:E21"/>
    <mergeCell ref="C1:E1"/>
    <mergeCell ref="C2:E2"/>
    <mergeCell ref="A36:E36"/>
    <mergeCell ref="A37:E37"/>
    <mergeCell ref="A33:E33"/>
    <mergeCell ref="A4:E4"/>
  </mergeCells>
  <phoneticPr fontId="2" type="noConversion"/>
  <pageMargins left="0.75" right="0.75" top="1" bottom="1" header="0.5" footer="0.5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з.ф.</vt:lpstr>
      <vt:lpstr>с.ф.</vt:lpstr>
      <vt:lpstr>з.ф.!Область_печати</vt:lpstr>
      <vt:lpstr>с.ф.!Область_печати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Перерва Оксана Петровна</dc:creator>
  <cp:lastModifiedBy>Пользователь Windows</cp:lastModifiedBy>
  <cp:lastPrinted>2021-01-06T07:12:16Z</cp:lastPrinted>
  <dcterms:created xsi:type="dcterms:W3CDTF">2008-03-17T07:31:16Z</dcterms:created>
  <dcterms:modified xsi:type="dcterms:W3CDTF">2021-01-13T13:20:41Z</dcterms:modified>
</cp:coreProperties>
</file>