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845" activeTab="7"/>
  </bookViews>
  <sheets>
    <sheet name="Лист1" sheetId="1" r:id="rId1"/>
    <sheet name="Лист1 (2)" sheetId="2" r:id="rId2"/>
    <sheet name="Лист1 (3)" sheetId="3" r:id="rId3"/>
    <sheet name="Лист1 (4)" sheetId="4" r:id="rId4"/>
    <sheet name="Лист1 (5)" sheetId="5" r:id="rId5"/>
    <sheet name="Лист1 (6)" sheetId="6" r:id="rId6"/>
    <sheet name="Лист1 (7)" sheetId="7" r:id="rId7"/>
    <sheet name="Додаток №7 (3)" sheetId="8" r:id="rId8"/>
  </sheets>
  <definedNames>
    <definedName name="_xlnm._FilterDatabase" localSheetId="7" hidden="1">'Додаток №7 (3)'!$A$11:$G$37</definedName>
    <definedName name="_xlnm.Print_Area" localSheetId="7">'Додаток №7 (3)'!$A$1:$G$37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8" l="1"/>
  <c r="J36" i="8" s="1"/>
  <c r="P31" i="7"/>
  <c r="I31" i="7"/>
  <c r="P30" i="7"/>
  <c r="P29" i="7"/>
  <c r="P28" i="7"/>
  <c r="P27" i="7"/>
  <c r="F27" i="7"/>
  <c r="P26" i="7"/>
  <c r="P25" i="7"/>
  <c r="P24" i="7"/>
  <c r="P23" i="7"/>
  <c r="P22" i="7"/>
  <c r="F22" i="7"/>
  <c r="P21" i="7"/>
  <c r="F21" i="7"/>
  <c r="P20" i="7"/>
  <c r="F20" i="7"/>
  <c r="P19" i="7"/>
  <c r="P18" i="7"/>
  <c r="F18" i="7"/>
  <c r="F31" i="7" s="1"/>
  <c r="P17" i="7"/>
  <c r="P16" i="7"/>
  <c r="P15" i="7"/>
  <c r="P14" i="7"/>
  <c r="P13" i="7"/>
  <c r="I13" i="7"/>
  <c r="C16" i="6" l="1"/>
  <c r="C15" i="6"/>
  <c r="C14" i="6"/>
  <c r="C13" i="6"/>
  <c r="C12" i="6"/>
  <c r="C11" i="6"/>
  <c r="P26" i="5" l="1"/>
  <c r="I26" i="5"/>
  <c r="P25" i="5"/>
  <c r="P24" i="5"/>
  <c r="P23" i="5"/>
  <c r="P22" i="5"/>
  <c r="P21" i="5"/>
  <c r="P20" i="5"/>
  <c r="P19" i="5"/>
  <c r="F19" i="5"/>
  <c r="P18" i="5"/>
  <c r="P17" i="5"/>
  <c r="F17" i="5"/>
  <c r="P16" i="5"/>
  <c r="F16" i="5"/>
  <c r="P15" i="5"/>
  <c r="P14" i="5"/>
  <c r="P13" i="5"/>
  <c r="F13" i="5"/>
  <c r="F26" i="5" s="1"/>
  <c r="P18" i="4" l="1"/>
  <c r="P17" i="4"/>
  <c r="P16" i="4"/>
  <c r="P15" i="4"/>
  <c r="P14" i="4"/>
  <c r="P13" i="4"/>
  <c r="P18" i="3" l="1"/>
  <c r="P17" i="3"/>
  <c r="P16" i="3"/>
  <c r="P15" i="3"/>
  <c r="P14" i="3"/>
  <c r="P13" i="3"/>
  <c r="C15" i="2" l="1"/>
  <c r="C14" i="2"/>
  <c r="C13" i="2"/>
  <c r="C12" i="2"/>
  <c r="C11" i="2"/>
  <c r="C18" i="1" l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<sst xmlns="http://schemas.openxmlformats.org/spreadsheetml/2006/main" count="405" uniqueCount="156">
  <si>
    <t>селище Новотроїцьке</t>
  </si>
  <si>
    <t>(грн.)</t>
  </si>
  <si>
    <t>Код</t>
  </si>
  <si>
    <t>Найменування згідно з класифікацією фінансування бюджету</t>
  </si>
  <si>
    <t>Всього</t>
  </si>
  <si>
    <t>Загальний фонд</t>
  </si>
  <si>
    <t>Спеціальний фонд</t>
  </si>
  <si>
    <t>в т.ч. бюджет розвитку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</si>
  <si>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</si>
  <si>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</si>
  <si>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</si>
  <si>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</si>
  <si>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</si>
  <si>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</si>
  <si>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</si>
  <si>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</si>
  <si>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Додаток №1</t>
  </si>
  <si>
    <t>до рішення сесії селищної ради</t>
  </si>
  <si>
    <t>Зміни до фінансування Бюджет Новотроїцької селищної ради на 2018 рік</t>
  </si>
  <si>
    <t>від 15.06.2018 року №728</t>
  </si>
  <si>
    <t>Додаток 2</t>
  </si>
  <si>
    <t>Зміни до доходів Бюджет Новотроїцької селищної ради на 2018 рік</t>
  </si>
  <si>
    <t>Найменування згідно з класифікацією доходів бюджету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</si>
  <si>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</si>
  <si>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</si>
  <si>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</si>
  <si>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Інші субвенції з місцевого бюджету</t>
  </si>
  <si>
    <t>ВСЬОГО ДОХОДІВ</t>
  </si>
  <si>
    <t>Додаток №3</t>
  </si>
  <si>
    <t>ЗМІНИ ДО РОЗПОДІЛУ</t>
  </si>
  <si>
    <t>видатків Бюджет Новотроїцької селищної ради на 2018 рік за рахунок іншої субвенції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</si>
  <si>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</si>
  <si>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</si>
  <si>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</si>
  <si>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</si>
  <si>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</si>
  <si>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</si>
  <si>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</si>
  <si>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</si>
  <si>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</si>
  <si>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</si>
  <si>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бюджет розвитку</t>
  </si>
  <si>
    <t>01</t>
  </si>
  <si>
    <t>Новотроїцька селищна рада</t>
  </si>
  <si>
    <t>1000</t>
  </si>
  <si>
    <t>Освіта</t>
  </si>
  <si>
    <t>1010</t>
  </si>
  <si>
    <t>0910</t>
  </si>
  <si>
    <t>Надання дошкільної освіти</t>
  </si>
  <si>
    <t>6000</t>
  </si>
  <si>
    <t>Житлово-комунальне господарство</t>
  </si>
  <si>
    <t>6030</t>
  </si>
  <si>
    <t>0620</t>
  </si>
  <si>
    <t>Організація благоустрою населених пунктів</t>
  </si>
  <si>
    <t xml:space="preserve"> 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</si>
  <si>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</si>
  <si>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</si>
  <si>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</si>
  <si>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</si>
  <si>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Додаток №4</t>
  </si>
  <si>
    <t>видатків Бюджет Новотроїцької селищної ради на 2018 рік за рахунок вільного залишку</t>
  </si>
  <si>
    <t>0100</t>
  </si>
  <si>
    <t>Державне управління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</si>
  <si>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</si>
  <si>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</si>
  <si>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</si>
  <si>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9000</t>
  </si>
  <si>
    <t>Міжбюджетні трансферти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</si>
  <si>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</si>
  <si>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</si>
  <si>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</si>
  <si>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Додаток №5</t>
  </si>
  <si>
    <t>ПЕРЕРОЗПОДІЛ</t>
  </si>
  <si>
    <t>видатків Бюджет Новотроїцької селищної ради на 2018 рік</t>
  </si>
  <si>
    <t>4000</t>
  </si>
  <si>
    <t>Культура i мистецтво</t>
  </si>
  <si>
    <t>4082</t>
  </si>
  <si>
    <t>0829</t>
  </si>
  <si>
    <t>Інші заходи в галузі культури і мистецтва</t>
  </si>
  <si>
    <t>6013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</si>
  <si>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</si>
  <si>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</si>
  <si>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</si>
  <si>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6071</t>
  </si>
  <si>
    <t>0640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</si>
  <si>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 (надання)</t>
  </si>
  <si>
    <t>7000</t>
  </si>
  <si>
    <t>Економічна діяльність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</si>
  <si>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</si>
  <si>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</si>
  <si>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</si>
  <si>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8000</t>
  </si>
  <si>
    <t>Інша діяльність</t>
  </si>
  <si>
    <t>8230</t>
  </si>
  <si>
    <t>0380</t>
  </si>
  <si>
    <t>Інші заходи громадського порядку та безпеки</t>
  </si>
  <si>
    <t>Додаток №6</t>
  </si>
  <si>
    <t>Бюджет смт Новотроїцьк</t>
  </si>
  <si>
    <t>Додаток №7</t>
  </si>
  <si>
    <t>3000</t>
  </si>
  <si>
    <t>Соціальний захист та соціальне забезпечення</t>
  </si>
  <si>
    <t>3035</t>
  </si>
  <si>
    <t>1070</t>
  </si>
  <si>
    <t>Компенсаційні виплати за пільговий проїзд окремих категорій громадян на залізничному транспорті</t>
  </si>
  <si>
    <t>6011</t>
  </si>
  <si>
    <t>Експлуатація та технічне обслуговування житлового фонду</t>
  </si>
  <si>
    <t>7130</t>
  </si>
  <si>
    <t>0421</t>
  </si>
  <si>
    <t>Здійснення заходів із землеустрою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</si>
  <si>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</si>
  <si>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</si>
  <si>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</si>
  <si>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</si>
  <si>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</si>
  <si>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</si>
  <si>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</si>
  <si>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</si>
  <si>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9770</t>
  </si>
  <si>
    <t>Додаток №8</t>
  </si>
  <si>
    <t>До рішення сесії селищної ради</t>
  </si>
  <si>
    <t>від 15.06.2018р. №728</t>
  </si>
  <si>
    <t xml:space="preserve">Зміни в пооб’єктному розподілу </t>
  </si>
  <si>
    <t>видатків бюджету розвитку селищного бюджету на 2018 рік</t>
  </si>
  <si>
    <t>грн.</t>
  </si>
  <si>
    <t>КВК</t>
  </si>
  <si>
    <t>Назва головного розпорядника коштів</t>
  </si>
  <si>
    <t>Назва об'єктів відповідно до проектно-кошторисної документації, тощо.</t>
  </si>
  <si>
    <t>Загальний обсяг фінансування будівництва (інших капітальних видатків)</t>
  </si>
  <si>
    <t>Відсоток завершеності будівництва об'єктів на майбутні роки</t>
  </si>
  <si>
    <t>Всього видатків на завершення будівництва, об'єктів на майбутні роки.</t>
  </si>
  <si>
    <t>Всього видатків на поточний рік</t>
  </si>
  <si>
    <t>КТКВ</t>
  </si>
  <si>
    <t>Капітальний ремонт внутрішніх електричних мереж житлового будинку та каналізаційної системи за адресою вул.Соборна, 83 в смт.Новотроїцьке Херсонської обл.</t>
  </si>
  <si>
    <t>Капітальний ремонт тротуарних доріжок (елементи благоустрою) по вул Соборна, 73 смт Новотроїцьке Херсонської області</t>
  </si>
  <si>
    <t>Капітальний ремонт тротуарної доріжки та площі біля пам'ятника Т.Г.Шевченка по вул.Соборна в смт.Новотроїцьке Херсонської області</t>
  </si>
  <si>
    <t>Капітальні трансферти Новотроїцькому ЖКП на придбання мобільної туалетної кабіни для тимчасового користування</t>
  </si>
  <si>
    <t>Топографічно-геодезича зйомка земельних ділянок на території Новотроїцької селищної рали</t>
  </si>
  <si>
    <t>Капітальні трансферти Новотроїцькому ЖКП на розроблення проекту землеустрою</t>
  </si>
  <si>
    <t>Будівництво лінії зовнішнього освітлення частини вул.Космонавтів (від вул.Польова до вул.Безроднього), вул.Калинова (від вул.Польова до вул.Шевченко), вул.Безроднього (від вул.Каштанова до вул.Гоголя) смт.Новотроїцьке Херсонської області</t>
  </si>
  <si>
    <t>Будівництво лінії зовнішнього освітлення вул.Виноградна, вул.60 років Перемоги, вул.Гоголя (від вул.Шевченко до вул.Сонячна), пров.Наскрізний смт.Новотроїцьке Херсонської області  (формування страхового фонду документації)</t>
  </si>
  <si>
    <t>Інженерно-геологічні вишукування (надання архівної довідки) по обєкту "Будівництво лінії зовнішнього освітлення вул.Заводська, Чкалова, Затишна, Сонячна (від вул.Каштанова до кінця), вул.Каштанова (від вул.Сонячна до кінця) в смт.Новотроїцьке Херсонської області"</t>
  </si>
  <si>
    <t>Будівництво лінії зовнішнього освітлення вул.Калинова (від вул.Польова до вул.Миру), вул.Космонавтів (від вул.Польова до вул.Миру), вул.Гоголя (від вул.Безроднього до вул.Миру), вул.Польова (від вул.Каштанова до вул.Гоголя) в смт.Новотроїцьке Херсонської області</t>
  </si>
  <si>
    <t>Будівництво ліній зовнішнього освітлення по вул.Теплогарьовська, Космонавтів, Белінського, Пушкіна</t>
  </si>
  <si>
    <t>Розробка РП "Будівництво лінії зовнішнього освітлення вул.Банкова, вул.Пушкіна, вул.Ювілейна, вул.Садова (від вул.Паркова до вул.Пушкіна), пров.Базарний, пров.Зелений в смт.Новотроїцьке Херсонської області"</t>
  </si>
  <si>
    <t>Експертиза РП "Будівництво лінії зовнішнього освітлення вул.Банкова, вул.Пушкіна, вул.Ювілейна, вул.Садова (від вул.Паркова до вул.Пушкіна), пров.Базарний, пров.Зелений в смт.Новотроїцьке Херсонської області"</t>
  </si>
  <si>
    <t xml:space="preserve">«Реконструкція мереж і споруд каналізаційної системи смт.Новотроїцьке Херсонської області» </t>
  </si>
  <si>
    <t>Реконструкція артсведловини №15-524 "Олімпійська-2" по вул.Будівельників в смт.Новотроїцьке Херсонської області із застосуванням новітніх технологій (співфінансування 10%)</t>
  </si>
  <si>
    <t>Розробка РП "Будівництво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області"</t>
  </si>
  <si>
    <t>Експертиза РП "Будівництво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області"</t>
  </si>
  <si>
    <t>Інженерно-геологічні вишукування (надання архівної довідки) по обєкту "Будівництво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області"</t>
  </si>
  <si>
    <t>Реконструкція вертиляційної системи КСН №1, КНС №2 в смт.Новотроїцьке Херсонської області</t>
  </si>
  <si>
    <t>Реконструкція каналізаційного колодязя перехрестя вул.Каштанова в смт.Новотроїцьке Херсонської області</t>
  </si>
  <si>
    <t>Капітальні  трансферти Новотроїцькому ЖКП на придбання об'єктів невиробничого призначення</t>
  </si>
  <si>
    <t>Капітальний ремонт доріг комунальної власності в смт.Новотроїцьке вул.Гоголя, вул.Дружби</t>
  </si>
  <si>
    <t>Капітальні трансферти Новотроїцькому ЖКП на капітальний ремонт автодороги по вул.Калинова смт.Новотроїцьке, Херсонської області</t>
  </si>
  <si>
    <t>Капітальні трансферти Новотроїцькому ЖКП на капітальний ремонт доріг комунальної власності в смт.Новотроїцьке Херсонської облатсі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</si>
</sst>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3" x14ac:knownFonts="1"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7"/>
      <color theme="1"/>
      <name val="Calibri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0"/>
      <name val="Helv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0" borderId="0"/>
    <xf numFmtId="0" fontId="12" fillId="0" borderId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4" fillId="0" borderId="0" xfId="1"/>
    <xf numFmtId="0" fontId="4" fillId="0" borderId="0" xfId="1" applyFill="1"/>
    <xf numFmtId="0" fontId="5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/>
    </xf>
    <xf numFmtId="49" fontId="8" fillId="0" borderId="2" xfId="1" applyNumberFormat="1" applyFont="1" applyFill="1" applyBorder="1" applyAlignment="1">
      <alignment horizontal="justify" vertical="center" wrapText="1"/>
    </xf>
    <xf numFmtId="49" fontId="8" fillId="0" borderId="2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2" fontId="7" fillId="0" borderId="0" xfId="1" applyNumberFormat="1" applyFont="1" applyFill="1" applyBorder="1" applyAlignment="1">
      <alignment horizontal="center" vertical="center" wrapText="1"/>
    </xf>
    <xf numFmtId="0" fontId="9" fillId="3" borderId="1" xfId="1" applyFont="1" applyFill="1" applyBorder="1"/>
    <xf numFmtId="0" fontId="9" fillId="3" borderId="1" xfId="1" applyFont="1" applyFill="1" applyBorder="1" applyAlignment="1">
      <alignment horizontal="left" vertical="center" wrapText="1"/>
    </xf>
    <xf numFmtId="2" fontId="9" fillId="3" borderId="1" xfId="1" applyNumberFormat="1" applyFont="1" applyFill="1" applyBorder="1"/>
    <xf numFmtId="2" fontId="4" fillId="0" borderId="0" xfId="1" applyNumberFormat="1"/>
    <xf numFmtId="0" fontId="6" fillId="0" borderId="0" xfId="1" applyFont="1"/>
    <xf numFmtId="0" fontId="7" fillId="0" borderId="4" xfId="1" applyFont="1" applyBorder="1" applyAlignment="1">
      <alignment horizontal="left"/>
    </xf>
    <xf numFmtId="0" fontId="7" fillId="0" borderId="0" xfId="1" applyFont="1"/>
    <xf numFmtId="0" fontId="7" fillId="0" borderId="4" xfId="1" applyFont="1" applyBorder="1" applyAlignment="1">
      <alignment horizontal="right"/>
    </xf>
    <xf numFmtId="2" fontId="6" fillId="0" borderId="0" xfId="1" applyNumberFormat="1" applyFont="1"/>
    <xf numFmtId="0" fontId="10" fillId="0" borderId="0" xfId="1" applyFont="1"/>
  </cellXfs>
  <cellStyles count="5">
    <cellStyle name="Normal_Доходи" xfId="2"/>
    <cellStyle name="Обычный" xfId="0" builtinId="0"/>
    <cellStyle name="Обычный 2" xfId="1"/>
    <cellStyle name="Стиль 1" xfId="3"/>
    <cellStyle name="Фінансовий_Додаток №3 до ріш 7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16</v>
      </c>
    </row>
    <row r="2" spans="1:6" x14ac:dyDescent="0.2">
      <c r="D2" t="s">
        <v>17</v>
      </c>
    </row>
    <row r="3" spans="1:6" x14ac:dyDescent="0.2">
      <c r="D3" t="s">
        <v>19</v>
      </c>
    </row>
    <row r="5" spans="1:6" x14ac:dyDescent="0.2">
      <c r="A5" s="15" t="s">
        <v>18</v>
      </c>
      <c r="B5" s="16"/>
      <c r="C5" s="16"/>
      <c r="D5" s="16"/>
      <c r="E5" s="16"/>
      <c r="F5" s="16"/>
    </row>
    <row r="6" spans="1:6" x14ac:dyDescent="0.2">
      <c r="F6" s="1" t="s">
        <v>1</v>
      </c>
    </row>
    <row r="7" spans="1:6" x14ac:dyDescent="0.2">
      <c r="A7" s="17" t="s">
        <v>2</v>
      </c>
      <c r="B7" s="17" t="s">
        <v>3</v>
      </c>
      <c r="C7" s="18" t="s">
        <v>4</v>
      </c>
      <c r="D7" s="17" t="s">
        <v>5</v>
      </c>
      <c r="E7" s="17" t="s">
        <v>6</v>
      </c>
      <c r="F7" s="17"/>
    </row>
    <row r="8" spans="1:6" x14ac:dyDescent="0.2">
      <c r="A8" s="17"/>
      <c r="B8" s="17"/>
      <c r="C8" s="17"/>
      <c r="D8" s="17"/>
      <c r="E8" s="17" t="s">
        <v>4</v>
      </c>
      <c r="F8" s="17" t="s">
        <v>7</v>
      </c>
    </row>
    <row r="9" spans="1:6" x14ac:dyDescent="0.2">
      <c r="A9" s="17"/>
      <c r="B9" s="17"/>
      <c r="C9" s="17"/>
      <c r="D9" s="17"/>
      <c r="E9" s="17"/>
      <c r="F9" s="17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200000</v>
      </c>
      <c r="B11" s="6" t="s">
        <v>8</v>
      </c>
      <c r="C11" s="7">
        <f t="shared" ref="C11:C18" si="0">D11+E11</f>
        <v>39050</v>
      </c>
      <c r="D11" s="8">
        <v>-559577</v>
      </c>
      <c r="E11" s="8">
        <v>598627</v>
      </c>
      <c r="F11" s="8">
        <v>598627</v>
      </c>
    </row>
    <row r="12" spans="1:6" ht="25.5" x14ac:dyDescent="0.2">
      <c r="A12" s="5">
        <v>208000</v>
      </c>
      <c r="B12" s="6" t="s">
        <v>9</v>
      </c>
      <c r="C12" s="7">
        <f t="shared" si="0"/>
        <v>39050</v>
      </c>
      <c r="D12" s="8">
        <v>-559577</v>
      </c>
      <c r="E12" s="8">
        <v>598627</v>
      </c>
      <c r="F12" s="8">
        <v>598627</v>
      </c>
    </row>
    <row r="13" spans="1:6" x14ac:dyDescent="0.2">
      <c r="A13" s="9">
        <v>208100</v>
      </c>
      <c r="B13" s="10" t="s">
        <v>10</v>
      </c>
      <c r="C13" s="11">
        <f t="shared" si="0"/>
        <v>39050</v>
      </c>
      <c r="D13" s="12">
        <v>39050</v>
      </c>
      <c r="E13" s="12">
        <v>0</v>
      </c>
      <c r="F13" s="12">
        <v>0</v>
      </c>
    </row>
    <row r="14" spans="1:6" ht="38.25" x14ac:dyDescent="0.2">
      <c r="A14" s="9">
        <v>208400</v>
      </c>
      <c r="B14" s="10" t="s">
        <v>11</v>
      </c>
      <c r="C14" s="11">
        <f t="shared" si="0"/>
        <v>0</v>
      </c>
      <c r="D14" s="12">
        <v>-598627</v>
      </c>
      <c r="E14" s="12">
        <v>598627</v>
      </c>
      <c r="F14" s="12">
        <v>598627</v>
      </c>
    </row>
    <row r="15" spans="1:6" x14ac:dyDescent="0.2">
      <c r="A15" s="5">
        <v>600000</v>
      </c>
      <c r="B15" s="6" t="s">
        <v>12</v>
      </c>
      <c r="C15" s="7">
        <f t="shared" si="0"/>
        <v>39050</v>
      </c>
      <c r="D15" s="8">
        <v>-559577</v>
      </c>
      <c r="E15" s="8">
        <v>598627</v>
      </c>
      <c r="F15" s="8">
        <v>598627</v>
      </c>
    </row>
    <row r="16" spans="1:6" x14ac:dyDescent="0.2">
      <c r="A16" s="5">
        <v>602000</v>
      </c>
      <c r="B16" s="6" t="s">
        <v>13</v>
      </c>
      <c r="C16" s="7">
        <f t="shared" si="0"/>
        <v>39050</v>
      </c>
      <c r="D16" s="8">
        <v>-559577</v>
      </c>
      <c r="E16" s="8">
        <v>598627</v>
      </c>
      <c r="F16" s="8">
        <v>598627</v>
      </c>
    </row>
    <row r="17" spans="1:6" x14ac:dyDescent="0.2">
      <c r="A17" s="9">
        <v>602100</v>
      </c>
      <c r="B17" s="10" t="s">
        <v>10</v>
      </c>
      <c r="C17" s="11">
        <f t="shared" si="0"/>
        <v>39050</v>
      </c>
      <c r="D17" s="12">
        <v>39050</v>
      </c>
      <c r="E17" s="12">
        <v>0</v>
      </c>
      <c r="F17" s="12">
        <v>0</v>
      </c>
    </row>
    <row r="18" spans="1:6" ht="38.25" x14ac:dyDescent="0.2">
      <c r="A18" s="9">
        <v>602400</v>
      </c>
      <c r="B18" s="10" t="s">
        <v>11</v>
      </c>
      <c r="C18" s="11">
        <f t="shared" si="0"/>
        <v>0</v>
      </c>
      <c r="D18" s="12">
        <v>-598627</v>
      </c>
      <c r="E18" s="12">
        <v>598627</v>
      </c>
      <c r="F18" s="12">
        <v>598627</v>
      </c>
    </row>
    <row r="21" spans="1:6" x14ac:dyDescent="0.2">
      <c r="B21" s="2" t="s">
        <v>14</v>
      </c>
      <c r="E21" s="2" t="s">
        <v>15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1.1811023622047245" right="0.59055118110236227" top="0.39370078740157483" bottom="0.39370078740157483" header="0" footer="0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t="s">
        <v>20</v>
      </c>
    </row>
    <row r="2" spans="1:6" x14ac:dyDescent="0.2">
      <c r="D2" t="s">
        <v>17</v>
      </c>
    </row>
    <row r="3" spans="1:6" x14ac:dyDescent="0.2">
      <c r="D3" t="s">
        <v>19</v>
      </c>
    </row>
    <row r="5" spans="1:6" x14ac:dyDescent="0.2">
      <c r="A5" s="15" t="s">
        <v>21</v>
      </c>
      <c r="B5" s="16"/>
      <c r="C5" s="16"/>
      <c r="D5" s="16"/>
      <c r="E5" s="16"/>
      <c r="F5" s="16"/>
    </row>
    <row r="6" spans="1:6" x14ac:dyDescent="0.2">
      <c r="F6" s="1" t="s">
        <v>1</v>
      </c>
    </row>
    <row r="7" spans="1:6" x14ac:dyDescent="0.2">
      <c r="A7" s="17" t="s">
        <v>2</v>
      </c>
      <c r="B7" s="17" t="s">
        <v>22</v>
      </c>
      <c r="C7" s="18" t="s">
        <v>4</v>
      </c>
      <c r="D7" s="17" t="s">
        <v>5</v>
      </c>
      <c r="E7" s="17" t="s">
        <v>6</v>
      </c>
      <c r="F7" s="17"/>
    </row>
    <row r="8" spans="1:6" x14ac:dyDescent="0.2">
      <c r="A8" s="17"/>
      <c r="B8" s="17"/>
      <c r="C8" s="17"/>
      <c r="D8" s="17"/>
      <c r="E8" s="17" t="s">
        <v>4</v>
      </c>
      <c r="F8" s="17" t="s">
        <v>7</v>
      </c>
    </row>
    <row r="9" spans="1:6" x14ac:dyDescent="0.2">
      <c r="A9" s="17"/>
      <c r="B9" s="17"/>
      <c r="C9" s="17"/>
      <c r="D9" s="17"/>
      <c r="E9" s="17"/>
      <c r="F9" s="17"/>
    </row>
    <row r="10" spans="1:6" x14ac:dyDescent="0.2">
      <c r="A10" s="13">
        <v>1</v>
      </c>
      <c r="B10" s="13">
        <v>2</v>
      </c>
      <c r="C10" s="14">
        <v>3</v>
      </c>
      <c r="D10" s="13">
        <v>4</v>
      </c>
      <c r="E10" s="13">
        <v>5</v>
      </c>
      <c r="F10" s="13">
        <v>6</v>
      </c>
    </row>
    <row r="11" spans="1:6" x14ac:dyDescent="0.2">
      <c r="A11" s="5">
        <v>40000000</v>
      </c>
      <c r="B11" s="6" t="s">
        <v>23</v>
      </c>
      <c r="C11" s="7">
        <f>D11+E11</f>
        <v>748627</v>
      </c>
      <c r="D11" s="8">
        <v>748627</v>
      </c>
      <c r="E11" s="8">
        <v>0</v>
      </c>
      <c r="F11" s="8">
        <v>0</v>
      </c>
    </row>
    <row r="12" spans="1:6" x14ac:dyDescent="0.2">
      <c r="A12" s="5">
        <v>41000000</v>
      </c>
      <c r="B12" s="6" t="s">
        <v>24</v>
      </c>
      <c r="C12" s="7">
        <f>D12+E12</f>
        <v>748627</v>
      </c>
      <c r="D12" s="8">
        <v>748627</v>
      </c>
      <c r="E12" s="8">
        <v>0</v>
      </c>
      <c r="F12" s="8">
        <v>0</v>
      </c>
    </row>
    <row r="13" spans="1:6" ht="25.5" x14ac:dyDescent="0.2">
      <c r="A13" s="5">
        <v>41050000</v>
      </c>
      <c r="B13" s="6" t="s">
        <v>25</v>
      </c>
      <c r="C13" s="7">
        <f>D13+E13</f>
        <v>748627</v>
      </c>
      <c r="D13" s="8">
        <v>748627</v>
      </c>
      <c r="E13" s="8">
        <v>0</v>
      </c>
      <c r="F13" s="8">
        <v>0</v>
      </c>
    </row>
    <row r="14" spans="1:6" x14ac:dyDescent="0.2">
      <c r="A14" s="9">
        <v>41053900</v>
      </c>
      <c r="B14" s="10" t="s">
        <v>26</v>
      </c>
      <c r="C14" s="11">
        <f>D14+E14</f>
        <v>748627</v>
      </c>
      <c r="D14" s="12">
        <v>748627</v>
      </c>
      <c r="E14" s="12">
        <v>0</v>
      </c>
      <c r="F14" s="12">
        <v>0</v>
      </c>
    </row>
    <row r="15" spans="1:6" x14ac:dyDescent="0.2">
      <c r="A15" s="19" t="s">
        <v>27</v>
      </c>
      <c r="B15" s="20"/>
      <c r="C15" s="7">
        <f>D15+E15</f>
        <v>748627</v>
      </c>
      <c r="D15" s="7">
        <v>748627</v>
      </c>
      <c r="E15" s="7">
        <v>0</v>
      </c>
      <c r="F15" s="7">
        <v>0</v>
      </c>
    </row>
    <row r="18" spans="2:5" x14ac:dyDescent="0.2">
      <c r="B18" s="2" t="s">
        <v>14</v>
      </c>
      <c r="E18" s="2" t="s">
        <v>15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1.1811023622047245" right="0.59055118110236227" top="0.39370078740157483" bottom="0.39370078740157483" header="0" footer="0"/>
  <pageSetup paperSize="9" scale="8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A6" sqref="A6:P6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28</v>
      </c>
    </row>
    <row r="2" spans="1:16" x14ac:dyDescent="0.2">
      <c r="M2" t="s">
        <v>17</v>
      </c>
    </row>
    <row r="3" spans="1:16" x14ac:dyDescent="0.2">
      <c r="M3" t="s">
        <v>19</v>
      </c>
    </row>
    <row r="5" spans="1:16" x14ac:dyDescent="0.2">
      <c r="A5" s="15" t="s">
        <v>29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x14ac:dyDescent="0.2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x14ac:dyDescent="0.2">
      <c r="P7" s="1" t="s">
        <v>1</v>
      </c>
    </row>
    <row r="8" spans="1:16" x14ac:dyDescent="0.2">
      <c r="A8" s="21" t="s">
        <v>31</v>
      </c>
      <c r="B8" s="21" t="s">
        <v>32</v>
      </c>
      <c r="C8" s="21" t="s">
        <v>33</v>
      </c>
      <c r="D8" s="17" t="s">
        <v>34</v>
      </c>
      <c r="E8" s="17" t="s">
        <v>5</v>
      </c>
      <c r="F8" s="17"/>
      <c r="G8" s="17"/>
      <c r="H8" s="17"/>
      <c r="I8" s="17"/>
      <c r="J8" s="17" t="s">
        <v>6</v>
      </c>
      <c r="K8" s="17"/>
      <c r="L8" s="17"/>
      <c r="M8" s="17"/>
      <c r="N8" s="17"/>
      <c r="O8" s="17"/>
      <c r="P8" s="18" t="s">
        <v>35</v>
      </c>
    </row>
    <row r="9" spans="1:16" x14ac:dyDescent="0.2">
      <c r="A9" s="17"/>
      <c r="B9" s="17"/>
      <c r="C9" s="17"/>
      <c r="D9" s="17"/>
      <c r="E9" s="18" t="s">
        <v>4</v>
      </c>
      <c r="F9" s="17" t="s">
        <v>36</v>
      </c>
      <c r="G9" s="17" t="s">
        <v>37</v>
      </c>
      <c r="H9" s="17"/>
      <c r="I9" s="17" t="s">
        <v>38</v>
      </c>
      <c r="J9" s="18" t="s">
        <v>4</v>
      </c>
      <c r="K9" s="17" t="s">
        <v>36</v>
      </c>
      <c r="L9" s="17" t="s">
        <v>37</v>
      </c>
      <c r="M9" s="17"/>
      <c r="N9" s="17" t="s">
        <v>38</v>
      </c>
      <c r="O9" s="13" t="s">
        <v>37</v>
      </c>
      <c r="P9" s="17"/>
    </row>
    <row r="10" spans="1:16" x14ac:dyDescent="0.2">
      <c r="A10" s="17"/>
      <c r="B10" s="17"/>
      <c r="C10" s="17"/>
      <c r="D10" s="17"/>
      <c r="E10" s="17"/>
      <c r="F10" s="17"/>
      <c r="G10" s="17" t="s">
        <v>39</v>
      </c>
      <c r="H10" s="17" t="s">
        <v>40</v>
      </c>
      <c r="I10" s="17"/>
      <c r="J10" s="17"/>
      <c r="K10" s="17"/>
      <c r="L10" s="17" t="s">
        <v>39</v>
      </c>
      <c r="M10" s="17" t="s">
        <v>40</v>
      </c>
      <c r="N10" s="17"/>
      <c r="O10" s="17" t="s">
        <v>41</v>
      </c>
      <c r="P10" s="17"/>
    </row>
    <row r="11" spans="1:16" ht="44.2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x14ac:dyDescent="0.2">
      <c r="A12" s="13">
        <v>1</v>
      </c>
      <c r="B12" s="13">
        <v>2</v>
      </c>
      <c r="C12" s="13">
        <v>3</v>
      </c>
      <c r="D12" s="13">
        <v>4</v>
      </c>
      <c r="E12" s="14">
        <v>5</v>
      </c>
      <c r="F12" s="13">
        <v>6</v>
      </c>
      <c r="G12" s="13">
        <v>7</v>
      </c>
      <c r="H12" s="13">
        <v>8</v>
      </c>
      <c r="I12" s="13">
        <v>9</v>
      </c>
      <c r="J12" s="14">
        <v>10</v>
      </c>
      <c r="K12" s="13">
        <v>11</v>
      </c>
      <c r="L12" s="13">
        <v>12</v>
      </c>
      <c r="M12" s="13">
        <v>13</v>
      </c>
      <c r="N12" s="13">
        <v>14</v>
      </c>
      <c r="O12" s="13">
        <v>15</v>
      </c>
      <c r="P12" s="14">
        <v>16</v>
      </c>
    </row>
    <row r="13" spans="1:16" x14ac:dyDescent="0.2">
      <c r="A13" s="22" t="s">
        <v>42</v>
      </c>
      <c r="B13" s="23"/>
      <c r="C13" s="24"/>
      <c r="D13" s="25" t="s">
        <v>43</v>
      </c>
      <c r="E13" s="26">
        <v>150000</v>
      </c>
      <c r="F13" s="27">
        <v>150000</v>
      </c>
      <c r="G13" s="27">
        <v>0</v>
      </c>
      <c r="H13" s="27">
        <v>0</v>
      </c>
      <c r="I13" s="27">
        <v>0</v>
      </c>
      <c r="J13" s="26">
        <v>598627</v>
      </c>
      <c r="K13" s="27">
        <v>0</v>
      </c>
      <c r="L13" s="27">
        <v>0</v>
      </c>
      <c r="M13" s="27">
        <v>0</v>
      </c>
      <c r="N13" s="27">
        <v>598627</v>
      </c>
      <c r="O13" s="27">
        <v>598627</v>
      </c>
      <c r="P13" s="26">
        <f t="shared" ref="P13:P18" si="0">E13+J13</f>
        <v>748627</v>
      </c>
    </row>
    <row r="14" spans="1:16" x14ac:dyDescent="0.2">
      <c r="A14" s="23"/>
      <c r="B14" s="22" t="s">
        <v>44</v>
      </c>
      <c r="C14" s="24"/>
      <c r="D14" s="27" t="s">
        <v>45</v>
      </c>
      <c r="E14" s="26">
        <v>150000</v>
      </c>
      <c r="F14" s="27">
        <v>150000</v>
      </c>
      <c r="G14" s="27">
        <v>0</v>
      </c>
      <c r="H14" s="27">
        <v>0</v>
      </c>
      <c r="I14" s="27">
        <v>0</v>
      </c>
      <c r="J14" s="26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6">
        <f t="shared" si="0"/>
        <v>150000</v>
      </c>
    </row>
    <row r="15" spans="1:16" x14ac:dyDescent="0.2">
      <c r="A15" s="13"/>
      <c r="B15" s="28" t="s">
        <v>46</v>
      </c>
      <c r="C15" s="29" t="s">
        <v>47</v>
      </c>
      <c r="D15" s="30" t="s">
        <v>48</v>
      </c>
      <c r="E15" s="31">
        <v>150000</v>
      </c>
      <c r="F15" s="30">
        <v>150000</v>
      </c>
      <c r="G15" s="30">
        <v>0</v>
      </c>
      <c r="H15" s="30">
        <v>0</v>
      </c>
      <c r="I15" s="30">
        <v>0</v>
      </c>
      <c r="J15" s="31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1">
        <f t="shared" si="0"/>
        <v>150000</v>
      </c>
    </row>
    <row r="16" spans="1:16" x14ac:dyDescent="0.2">
      <c r="A16" s="23"/>
      <c r="B16" s="22" t="s">
        <v>49</v>
      </c>
      <c r="C16" s="24"/>
      <c r="D16" s="27" t="s">
        <v>50</v>
      </c>
      <c r="E16" s="26">
        <v>0</v>
      </c>
      <c r="F16" s="27">
        <v>0</v>
      </c>
      <c r="G16" s="27">
        <v>0</v>
      </c>
      <c r="H16" s="27">
        <v>0</v>
      </c>
      <c r="I16" s="27">
        <v>0</v>
      </c>
      <c r="J16" s="26">
        <v>598627</v>
      </c>
      <c r="K16" s="27">
        <v>0</v>
      </c>
      <c r="L16" s="27">
        <v>0</v>
      </c>
      <c r="M16" s="27">
        <v>0</v>
      </c>
      <c r="N16" s="27">
        <v>598627</v>
      </c>
      <c r="O16" s="27">
        <v>598627</v>
      </c>
      <c r="P16" s="26">
        <f t="shared" si="0"/>
        <v>598627</v>
      </c>
    </row>
    <row r="17" spans="1:16" x14ac:dyDescent="0.2">
      <c r="A17" s="13"/>
      <c r="B17" s="28" t="s">
        <v>51</v>
      </c>
      <c r="C17" s="29" t="s">
        <v>52</v>
      </c>
      <c r="D17" s="30" t="s">
        <v>53</v>
      </c>
      <c r="E17" s="31">
        <v>0</v>
      </c>
      <c r="F17" s="30">
        <v>0</v>
      </c>
      <c r="G17" s="30">
        <v>0</v>
      </c>
      <c r="H17" s="30">
        <v>0</v>
      </c>
      <c r="I17" s="30">
        <v>0</v>
      </c>
      <c r="J17" s="31">
        <v>598627</v>
      </c>
      <c r="K17" s="30">
        <v>0</v>
      </c>
      <c r="L17" s="30">
        <v>0</v>
      </c>
      <c r="M17" s="30">
        <v>0</v>
      </c>
      <c r="N17" s="30">
        <v>598627</v>
      </c>
      <c r="O17" s="30">
        <v>598627</v>
      </c>
      <c r="P17" s="31">
        <f t="shared" si="0"/>
        <v>598627</v>
      </c>
    </row>
    <row r="18" spans="1:16" x14ac:dyDescent="0.2">
      <c r="A18" s="32"/>
      <c r="B18" s="33" t="s">
        <v>54</v>
      </c>
      <c r="C18" s="34"/>
      <c r="D18" s="35" t="s">
        <v>4</v>
      </c>
      <c r="E18" s="26">
        <v>150000</v>
      </c>
      <c r="F18" s="26">
        <v>150000</v>
      </c>
      <c r="G18" s="26">
        <v>0</v>
      </c>
      <c r="H18" s="26">
        <v>0</v>
      </c>
      <c r="I18" s="26">
        <v>0</v>
      </c>
      <c r="J18" s="26">
        <v>598627</v>
      </c>
      <c r="K18" s="26">
        <v>0</v>
      </c>
      <c r="L18" s="26">
        <v>0</v>
      </c>
      <c r="M18" s="26">
        <v>0</v>
      </c>
      <c r="N18" s="26">
        <v>598627</v>
      </c>
      <c r="O18" s="26">
        <v>598627</v>
      </c>
      <c r="P18" s="26">
        <f t="shared" si="0"/>
        <v>748627</v>
      </c>
    </row>
    <row r="21" spans="1:16" x14ac:dyDescent="0.2">
      <c r="B21" s="2" t="s">
        <v>14</v>
      </c>
      <c r="I21" s="2" t="s">
        <v>15</v>
      </c>
    </row>
    <row r="24" spans="1:16" x14ac:dyDescent="0.2">
      <c r="A24" s="36" t="s">
        <v>55</v>
      </c>
    </row>
    <row r="25" spans="1:16" x14ac:dyDescent="0.2">
      <c r="A25" s="36" t="s">
        <v>56</v>
      </c>
    </row>
    <row r="26" spans="1:16" x14ac:dyDescent="0.2">
      <c r="A26" s="36" t="s">
        <v>57</v>
      </c>
    </row>
    <row r="27" spans="1:16" x14ac:dyDescent="0.2">
      <c r="A27" s="36" t="s">
        <v>58</v>
      </c>
    </row>
  </sheetData>
  <mergeCells count="22">
    <mergeCell ref="N9:N11"/>
    <mergeCell ref="G10:G11"/>
    <mergeCell ref="H10:H11"/>
    <mergeCell ref="L10:L11"/>
    <mergeCell ref="M10:M11"/>
    <mergeCell ref="O10:O11"/>
    <mergeCell ref="F9:F11"/>
    <mergeCell ref="G9:H9"/>
    <mergeCell ref="I9:I11"/>
    <mergeCell ref="J9:J11"/>
    <mergeCell ref="K9:K11"/>
    <mergeCell ref="L9:M9"/>
    <mergeCell ref="A5:P5"/>
    <mergeCell ref="A6:P6"/>
    <mergeCell ref="A8:A11"/>
    <mergeCell ref="B8:B11"/>
    <mergeCell ref="C8:C11"/>
    <mergeCell ref="D8:D11"/>
    <mergeCell ref="E8:I8"/>
    <mergeCell ref="J8:O8"/>
    <mergeCell ref="P8:P11"/>
    <mergeCell ref="E9:E11"/>
  </mergeCells>
  <pageMargins left="0.59055118110236227" right="0.19685039370078741" top="0.39370078740157483" bottom="0.19685039370078741" header="0" footer="0"/>
  <pageSetup paperSize="9" scale="6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A6" sqref="A6:P6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59</v>
      </c>
    </row>
    <row r="2" spans="1:16" x14ac:dyDescent="0.2">
      <c r="M2" t="s">
        <v>17</v>
      </c>
    </row>
    <row r="3" spans="1:16" x14ac:dyDescent="0.2">
      <c r="M3" t="s">
        <v>19</v>
      </c>
    </row>
    <row r="5" spans="1:16" x14ac:dyDescent="0.2">
      <c r="A5" s="15" t="s">
        <v>29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x14ac:dyDescent="0.2">
      <c r="A6" s="15" t="s">
        <v>60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x14ac:dyDescent="0.2">
      <c r="P7" s="1" t="s">
        <v>1</v>
      </c>
    </row>
    <row r="8" spans="1:16" x14ac:dyDescent="0.2">
      <c r="A8" s="21" t="s">
        <v>31</v>
      </c>
      <c r="B8" s="21" t="s">
        <v>32</v>
      </c>
      <c r="C8" s="21" t="s">
        <v>33</v>
      </c>
      <c r="D8" s="17" t="s">
        <v>34</v>
      </c>
      <c r="E8" s="17" t="s">
        <v>5</v>
      </c>
      <c r="F8" s="17"/>
      <c r="G8" s="17"/>
      <c r="H8" s="17"/>
      <c r="I8" s="17"/>
      <c r="J8" s="17" t="s">
        <v>6</v>
      </c>
      <c r="K8" s="17"/>
      <c r="L8" s="17"/>
      <c r="M8" s="17"/>
      <c r="N8" s="17"/>
      <c r="O8" s="17"/>
      <c r="P8" s="18" t="s">
        <v>35</v>
      </c>
    </row>
    <row r="9" spans="1:16" x14ac:dyDescent="0.2">
      <c r="A9" s="17"/>
      <c r="B9" s="17"/>
      <c r="C9" s="17"/>
      <c r="D9" s="17"/>
      <c r="E9" s="18" t="s">
        <v>4</v>
      </c>
      <c r="F9" s="17" t="s">
        <v>36</v>
      </c>
      <c r="G9" s="17" t="s">
        <v>37</v>
      </c>
      <c r="H9" s="17"/>
      <c r="I9" s="17" t="s">
        <v>38</v>
      </c>
      <c r="J9" s="18" t="s">
        <v>4</v>
      </c>
      <c r="K9" s="17" t="s">
        <v>36</v>
      </c>
      <c r="L9" s="17" t="s">
        <v>37</v>
      </c>
      <c r="M9" s="17"/>
      <c r="N9" s="17" t="s">
        <v>38</v>
      </c>
      <c r="O9" s="13" t="s">
        <v>37</v>
      </c>
      <c r="P9" s="17"/>
    </row>
    <row r="10" spans="1:16" x14ac:dyDescent="0.2">
      <c r="A10" s="17"/>
      <c r="B10" s="17"/>
      <c r="C10" s="17"/>
      <c r="D10" s="17"/>
      <c r="E10" s="17"/>
      <c r="F10" s="17"/>
      <c r="G10" s="17" t="s">
        <v>39</v>
      </c>
      <c r="H10" s="17" t="s">
        <v>40</v>
      </c>
      <c r="I10" s="17"/>
      <c r="J10" s="17"/>
      <c r="K10" s="17"/>
      <c r="L10" s="17" t="s">
        <v>39</v>
      </c>
      <c r="M10" s="17" t="s">
        <v>40</v>
      </c>
      <c r="N10" s="17"/>
      <c r="O10" s="17" t="s">
        <v>41</v>
      </c>
      <c r="P10" s="17"/>
    </row>
    <row r="11" spans="1:16" ht="44.2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x14ac:dyDescent="0.2">
      <c r="A12" s="13">
        <v>1</v>
      </c>
      <c r="B12" s="13">
        <v>2</v>
      </c>
      <c r="C12" s="13">
        <v>3</v>
      </c>
      <c r="D12" s="13">
        <v>4</v>
      </c>
      <c r="E12" s="14">
        <v>5</v>
      </c>
      <c r="F12" s="13">
        <v>6</v>
      </c>
      <c r="G12" s="13">
        <v>7</v>
      </c>
      <c r="H12" s="13">
        <v>8</v>
      </c>
      <c r="I12" s="13">
        <v>9</v>
      </c>
      <c r="J12" s="14">
        <v>10</v>
      </c>
      <c r="K12" s="13">
        <v>11</v>
      </c>
      <c r="L12" s="13">
        <v>12</v>
      </c>
      <c r="M12" s="13">
        <v>13</v>
      </c>
      <c r="N12" s="13">
        <v>14</v>
      </c>
      <c r="O12" s="13">
        <v>15</v>
      </c>
      <c r="P12" s="14">
        <v>16</v>
      </c>
    </row>
    <row r="13" spans="1:16" x14ac:dyDescent="0.2">
      <c r="A13" s="22" t="s">
        <v>42</v>
      </c>
      <c r="B13" s="23"/>
      <c r="C13" s="24"/>
      <c r="D13" s="25" t="s">
        <v>43</v>
      </c>
      <c r="E13" s="26">
        <v>39050</v>
      </c>
      <c r="F13" s="27">
        <v>31670</v>
      </c>
      <c r="G13" s="27">
        <v>15000</v>
      </c>
      <c r="H13" s="27">
        <v>0</v>
      </c>
      <c r="I13" s="27">
        <v>7380</v>
      </c>
      <c r="J13" s="26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6">
        <f t="shared" ref="P13:P18" si="0">E13+J13</f>
        <v>39050</v>
      </c>
    </row>
    <row r="14" spans="1:16" x14ac:dyDescent="0.2">
      <c r="A14" s="23"/>
      <c r="B14" s="22" t="s">
        <v>61</v>
      </c>
      <c r="C14" s="24"/>
      <c r="D14" s="27" t="s">
        <v>62</v>
      </c>
      <c r="E14" s="26">
        <v>19670</v>
      </c>
      <c r="F14" s="27">
        <v>19670</v>
      </c>
      <c r="G14" s="27">
        <v>15000</v>
      </c>
      <c r="H14" s="27">
        <v>0</v>
      </c>
      <c r="I14" s="27">
        <v>0</v>
      </c>
      <c r="J14" s="26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6">
        <f t="shared" si="0"/>
        <v>19670</v>
      </c>
    </row>
    <row r="15" spans="1:16" ht="63.75" x14ac:dyDescent="0.2">
      <c r="A15" s="13"/>
      <c r="B15" s="28" t="s">
        <v>63</v>
      </c>
      <c r="C15" s="29" t="s">
        <v>64</v>
      </c>
      <c r="D15" s="30" t="s">
        <v>65</v>
      </c>
      <c r="E15" s="31">
        <v>19670</v>
      </c>
      <c r="F15" s="30">
        <v>19670</v>
      </c>
      <c r="G15" s="30">
        <v>15000</v>
      </c>
      <c r="H15" s="30">
        <v>0</v>
      </c>
      <c r="I15" s="30">
        <v>0</v>
      </c>
      <c r="J15" s="31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1">
        <f t="shared" si="0"/>
        <v>19670</v>
      </c>
    </row>
    <row r="16" spans="1:16" x14ac:dyDescent="0.2">
      <c r="A16" s="23"/>
      <c r="B16" s="22" t="s">
        <v>66</v>
      </c>
      <c r="C16" s="24"/>
      <c r="D16" s="27" t="s">
        <v>67</v>
      </c>
      <c r="E16" s="26">
        <v>19380</v>
      </c>
      <c r="F16" s="27">
        <v>12000</v>
      </c>
      <c r="G16" s="27">
        <v>0</v>
      </c>
      <c r="H16" s="27">
        <v>0</v>
      </c>
      <c r="I16" s="27">
        <v>7380</v>
      </c>
      <c r="J16" s="26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6">
        <f t="shared" si="0"/>
        <v>19380</v>
      </c>
    </row>
    <row r="17" spans="1:16" ht="38.25" x14ac:dyDescent="0.2">
      <c r="A17" s="13"/>
      <c r="B17" s="28" t="s">
        <v>68</v>
      </c>
      <c r="C17" s="29" t="s">
        <v>69</v>
      </c>
      <c r="D17" s="30" t="s">
        <v>70</v>
      </c>
      <c r="E17" s="31">
        <v>19380</v>
      </c>
      <c r="F17" s="30">
        <v>12000</v>
      </c>
      <c r="G17" s="30">
        <v>0</v>
      </c>
      <c r="H17" s="30">
        <v>0</v>
      </c>
      <c r="I17" s="30">
        <v>7380</v>
      </c>
      <c r="J17" s="31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1">
        <f t="shared" si="0"/>
        <v>19380</v>
      </c>
    </row>
    <row r="18" spans="1:16" x14ac:dyDescent="0.2">
      <c r="A18" s="32"/>
      <c r="B18" s="33" t="s">
        <v>54</v>
      </c>
      <c r="C18" s="34"/>
      <c r="D18" s="35" t="s">
        <v>4</v>
      </c>
      <c r="E18" s="26">
        <v>39050</v>
      </c>
      <c r="F18" s="26">
        <v>31670</v>
      </c>
      <c r="G18" s="26">
        <v>15000</v>
      </c>
      <c r="H18" s="26">
        <v>0</v>
      </c>
      <c r="I18" s="26">
        <v>7380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f t="shared" si="0"/>
        <v>39050</v>
      </c>
    </row>
    <row r="21" spans="1:16" x14ac:dyDescent="0.2">
      <c r="B21" s="2" t="s">
        <v>14</v>
      </c>
      <c r="I21" s="2" t="s">
        <v>15</v>
      </c>
    </row>
    <row r="24" spans="1:16" x14ac:dyDescent="0.2">
      <c r="A24" s="36" t="s">
        <v>55</v>
      </c>
    </row>
    <row r="25" spans="1:16" x14ac:dyDescent="0.2">
      <c r="A25" s="36" t="s">
        <v>56</v>
      </c>
    </row>
    <row r="26" spans="1:16" x14ac:dyDescent="0.2">
      <c r="A26" s="36" t="s">
        <v>57</v>
      </c>
    </row>
    <row r="27" spans="1:16" x14ac:dyDescent="0.2">
      <c r="A27" s="36" t="s">
        <v>58</v>
      </c>
    </row>
  </sheetData>
  <mergeCells count="22">
    <mergeCell ref="N9:N11"/>
    <mergeCell ref="G10:G11"/>
    <mergeCell ref="H10:H11"/>
    <mergeCell ref="L10:L11"/>
    <mergeCell ref="M10:M11"/>
    <mergeCell ref="O10:O11"/>
    <mergeCell ref="F9:F11"/>
    <mergeCell ref="G9:H9"/>
    <mergeCell ref="I9:I11"/>
    <mergeCell ref="J9:J11"/>
    <mergeCell ref="K9:K11"/>
    <mergeCell ref="L9:M9"/>
    <mergeCell ref="A5:P5"/>
    <mergeCell ref="A6:P6"/>
    <mergeCell ref="A8:A11"/>
    <mergeCell ref="B8:B11"/>
    <mergeCell ref="C8:C11"/>
    <mergeCell ref="D8:D11"/>
    <mergeCell ref="E8:I8"/>
    <mergeCell ref="J8:O8"/>
    <mergeCell ref="P8:P11"/>
    <mergeCell ref="E9:E11"/>
  </mergeCells>
  <pageMargins left="0.59055118110236227" right="0.19685039370078741" top="0.39370078740157483" bottom="0.19685039370078741" header="0" footer="0"/>
  <pageSetup paperSize="9" scale="6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D7" sqref="D7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71</v>
      </c>
    </row>
    <row r="2" spans="1:16" x14ac:dyDescent="0.2">
      <c r="M2" t="s">
        <v>17</v>
      </c>
    </row>
    <row r="3" spans="1:16" x14ac:dyDescent="0.2">
      <c r="M3" t="s">
        <v>19</v>
      </c>
    </row>
    <row r="5" spans="1:16" x14ac:dyDescent="0.2">
      <c r="A5" s="15" t="s">
        <v>72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x14ac:dyDescent="0.2">
      <c r="A6" s="15" t="s">
        <v>73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x14ac:dyDescent="0.2">
      <c r="P7" s="1" t="s">
        <v>1</v>
      </c>
    </row>
    <row r="8" spans="1:16" x14ac:dyDescent="0.2">
      <c r="A8" s="21" t="s">
        <v>31</v>
      </c>
      <c r="B8" s="21" t="s">
        <v>32</v>
      </c>
      <c r="C8" s="21" t="s">
        <v>33</v>
      </c>
      <c r="D8" s="17" t="s">
        <v>34</v>
      </c>
      <c r="E8" s="17" t="s">
        <v>5</v>
      </c>
      <c r="F8" s="17"/>
      <c r="G8" s="17"/>
      <c r="H8" s="17"/>
      <c r="I8" s="17"/>
      <c r="J8" s="17" t="s">
        <v>6</v>
      </c>
      <c r="K8" s="17"/>
      <c r="L8" s="17"/>
      <c r="M8" s="17"/>
      <c r="N8" s="17"/>
      <c r="O8" s="17"/>
      <c r="P8" s="18" t="s">
        <v>35</v>
      </c>
    </row>
    <row r="9" spans="1:16" x14ac:dyDescent="0.2">
      <c r="A9" s="17"/>
      <c r="B9" s="17"/>
      <c r="C9" s="17"/>
      <c r="D9" s="17"/>
      <c r="E9" s="18" t="s">
        <v>4</v>
      </c>
      <c r="F9" s="17" t="s">
        <v>36</v>
      </c>
      <c r="G9" s="17" t="s">
        <v>37</v>
      </c>
      <c r="H9" s="17"/>
      <c r="I9" s="17" t="s">
        <v>38</v>
      </c>
      <c r="J9" s="18" t="s">
        <v>4</v>
      </c>
      <c r="K9" s="17" t="s">
        <v>36</v>
      </c>
      <c r="L9" s="17" t="s">
        <v>37</v>
      </c>
      <c r="M9" s="17"/>
      <c r="N9" s="17" t="s">
        <v>38</v>
      </c>
      <c r="O9" s="13" t="s">
        <v>37</v>
      </c>
      <c r="P9" s="17"/>
    </row>
    <row r="10" spans="1:16" x14ac:dyDescent="0.2">
      <c r="A10" s="17"/>
      <c r="B10" s="17"/>
      <c r="C10" s="17"/>
      <c r="D10" s="17"/>
      <c r="E10" s="17"/>
      <c r="F10" s="17"/>
      <c r="G10" s="17" t="s">
        <v>39</v>
      </c>
      <c r="H10" s="17" t="s">
        <v>40</v>
      </c>
      <c r="I10" s="17"/>
      <c r="J10" s="17"/>
      <c r="K10" s="17"/>
      <c r="L10" s="17" t="s">
        <v>39</v>
      </c>
      <c r="M10" s="17" t="s">
        <v>40</v>
      </c>
      <c r="N10" s="17"/>
      <c r="O10" s="17" t="s">
        <v>41</v>
      </c>
      <c r="P10" s="17"/>
    </row>
    <row r="11" spans="1:16" ht="44.2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x14ac:dyDescent="0.2">
      <c r="A12" s="13">
        <v>1</v>
      </c>
      <c r="B12" s="13">
        <v>2</v>
      </c>
      <c r="C12" s="13">
        <v>3</v>
      </c>
      <c r="D12" s="13">
        <v>4</v>
      </c>
      <c r="E12" s="14">
        <v>5</v>
      </c>
      <c r="F12" s="13">
        <v>6</v>
      </c>
      <c r="G12" s="13">
        <v>7</v>
      </c>
      <c r="H12" s="13">
        <v>8</v>
      </c>
      <c r="I12" s="13">
        <v>9</v>
      </c>
      <c r="J12" s="14">
        <v>10</v>
      </c>
      <c r="K12" s="13">
        <v>11</v>
      </c>
      <c r="L12" s="13">
        <v>12</v>
      </c>
      <c r="M12" s="13">
        <v>13</v>
      </c>
      <c r="N12" s="13">
        <v>14</v>
      </c>
      <c r="O12" s="13">
        <v>15</v>
      </c>
      <c r="P12" s="14">
        <v>16</v>
      </c>
    </row>
    <row r="13" spans="1:16" x14ac:dyDescent="0.2">
      <c r="A13" s="22" t="s">
        <v>42</v>
      </c>
      <c r="B13" s="23"/>
      <c r="C13" s="24"/>
      <c r="D13" s="25" t="s">
        <v>43</v>
      </c>
      <c r="E13" s="26">
        <v>176790.41</v>
      </c>
      <c r="F13" s="27">
        <f>E13-I13</f>
        <v>146790.41</v>
      </c>
      <c r="G13" s="27">
        <v>10800</v>
      </c>
      <c r="H13" s="27">
        <v>0</v>
      </c>
      <c r="I13" s="27">
        <v>30000</v>
      </c>
      <c r="J13" s="26">
        <v>-176790.41</v>
      </c>
      <c r="K13" s="27">
        <v>0</v>
      </c>
      <c r="L13" s="27">
        <v>0</v>
      </c>
      <c r="M13" s="27">
        <v>0</v>
      </c>
      <c r="N13" s="27">
        <v>-176790.41</v>
      </c>
      <c r="O13" s="27">
        <v>-176790.41</v>
      </c>
      <c r="P13" s="26">
        <f t="shared" ref="P13:P26" si="0">E13+J13</f>
        <v>0</v>
      </c>
    </row>
    <row r="14" spans="1:16" x14ac:dyDescent="0.2">
      <c r="A14" s="23"/>
      <c r="B14" s="22" t="s">
        <v>74</v>
      </c>
      <c r="C14" s="24"/>
      <c r="D14" s="27" t="s">
        <v>75</v>
      </c>
      <c r="E14" s="26">
        <v>2000</v>
      </c>
      <c r="F14" s="27">
        <v>2000</v>
      </c>
      <c r="G14" s="27">
        <v>0</v>
      </c>
      <c r="H14" s="27">
        <v>0</v>
      </c>
      <c r="I14" s="27">
        <v>0</v>
      </c>
      <c r="J14" s="26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6">
        <f t="shared" si="0"/>
        <v>2000</v>
      </c>
    </row>
    <row r="15" spans="1:16" x14ac:dyDescent="0.2">
      <c r="A15" s="13"/>
      <c r="B15" s="28" t="s">
        <v>76</v>
      </c>
      <c r="C15" s="29" t="s">
        <v>77</v>
      </c>
      <c r="D15" s="30" t="s">
        <v>78</v>
      </c>
      <c r="E15" s="31">
        <v>2000</v>
      </c>
      <c r="F15" s="30">
        <v>2000</v>
      </c>
      <c r="G15" s="30">
        <v>0</v>
      </c>
      <c r="H15" s="30">
        <v>0</v>
      </c>
      <c r="I15" s="30">
        <v>0</v>
      </c>
      <c r="J15" s="31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1">
        <f t="shared" si="0"/>
        <v>2000</v>
      </c>
    </row>
    <row r="16" spans="1:16" x14ac:dyDescent="0.2">
      <c r="A16" s="23"/>
      <c r="B16" s="22" t="s">
        <v>49</v>
      </c>
      <c r="C16" s="24"/>
      <c r="D16" s="27" t="s">
        <v>50</v>
      </c>
      <c r="E16" s="26">
        <v>131614.41</v>
      </c>
      <c r="F16" s="27">
        <f>E16</f>
        <v>131614.41</v>
      </c>
      <c r="G16" s="27">
        <v>0</v>
      </c>
      <c r="H16" s="27">
        <v>0</v>
      </c>
      <c r="I16" s="27">
        <v>0</v>
      </c>
      <c r="J16" s="26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6">
        <f t="shared" si="0"/>
        <v>131614.41</v>
      </c>
    </row>
    <row r="17" spans="1:16" ht="25.5" x14ac:dyDescent="0.2">
      <c r="A17" s="13"/>
      <c r="B17" s="28" t="s">
        <v>79</v>
      </c>
      <c r="C17" s="29" t="s">
        <v>52</v>
      </c>
      <c r="D17" s="30" t="s">
        <v>80</v>
      </c>
      <c r="E17" s="31">
        <v>58257.67</v>
      </c>
      <c r="F17" s="30">
        <f>E17</f>
        <v>58257.67</v>
      </c>
      <c r="G17" s="30">
        <v>0</v>
      </c>
      <c r="H17" s="30">
        <v>0</v>
      </c>
      <c r="I17" s="30">
        <v>0</v>
      </c>
      <c r="J17" s="31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1">
        <f t="shared" si="0"/>
        <v>58257.67</v>
      </c>
    </row>
    <row r="18" spans="1:16" ht="25.5" x14ac:dyDescent="0.2">
      <c r="A18" s="13"/>
      <c r="B18" s="28" t="s">
        <v>81</v>
      </c>
      <c r="C18" s="29" t="s">
        <v>52</v>
      </c>
      <c r="D18" s="30" t="s">
        <v>82</v>
      </c>
      <c r="E18" s="31">
        <v>8105.2</v>
      </c>
      <c r="F18" s="30">
        <v>8105.2</v>
      </c>
      <c r="G18" s="30">
        <v>0</v>
      </c>
      <c r="H18" s="30">
        <v>0</v>
      </c>
      <c r="I18" s="30">
        <v>0</v>
      </c>
      <c r="J18" s="31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1">
        <f t="shared" si="0"/>
        <v>8105.2</v>
      </c>
    </row>
    <row r="19" spans="1:16" ht="89.25" x14ac:dyDescent="0.2">
      <c r="A19" s="13"/>
      <c r="B19" s="28" t="s">
        <v>83</v>
      </c>
      <c r="C19" s="29" t="s">
        <v>84</v>
      </c>
      <c r="D19" s="30" t="s">
        <v>85</v>
      </c>
      <c r="E19" s="31">
        <v>65251.54</v>
      </c>
      <c r="F19" s="30">
        <f>E19</f>
        <v>65251.54</v>
      </c>
      <c r="G19" s="30">
        <v>0</v>
      </c>
      <c r="H19" s="30">
        <v>0</v>
      </c>
      <c r="I19" s="30">
        <v>0</v>
      </c>
      <c r="J19" s="31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1">
        <f t="shared" si="0"/>
        <v>65251.54</v>
      </c>
    </row>
    <row r="20" spans="1:16" x14ac:dyDescent="0.2">
      <c r="A20" s="23"/>
      <c r="B20" s="22" t="s">
        <v>86</v>
      </c>
      <c r="C20" s="24"/>
      <c r="D20" s="27" t="s">
        <v>87</v>
      </c>
      <c r="E20" s="26">
        <v>0</v>
      </c>
      <c r="F20" s="27">
        <v>0</v>
      </c>
      <c r="G20" s="27">
        <v>0</v>
      </c>
      <c r="H20" s="27">
        <v>0</v>
      </c>
      <c r="I20" s="27">
        <v>0</v>
      </c>
      <c r="J20" s="26">
        <v>-176790.41</v>
      </c>
      <c r="K20" s="27">
        <v>0</v>
      </c>
      <c r="L20" s="27">
        <v>0</v>
      </c>
      <c r="M20" s="27">
        <v>0</v>
      </c>
      <c r="N20" s="27">
        <v>-176790.41</v>
      </c>
      <c r="O20" s="27">
        <v>-176790.41</v>
      </c>
      <c r="P20" s="26">
        <f t="shared" si="0"/>
        <v>-176790.41</v>
      </c>
    </row>
    <row r="21" spans="1:16" ht="38.25" x14ac:dyDescent="0.2">
      <c r="A21" s="13"/>
      <c r="B21" s="28" t="s">
        <v>88</v>
      </c>
      <c r="C21" s="29" t="s">
        <v>89</v>
      </c>
      <c r="D21" s="30" t="s">
        <v>90</v>
      </c>
      <c r="E21" s="31">
        <v>0</v>
      </c>
      <c r="F21" s="30">
        <v>0</v>
      </c>
      <c r="G21" s="30">
        <v>0</v>
      </c>
      <c r="H21" s="30">
        <v>0</v>
      </c>
      <c r="I21" s="30">
        <v>0</v>
      </c>
      <c r="J21" s="31">
        <v>-176790.41</v>
      </c>
      <c r="K21" s="30">
        <v>0</v>
      </c>
      <c r="L21" s="30">
        <v>0</v>
      </c>
      <c r="M21" s="30">
        <v>0</v>
      </c>
      <c r="N21" s="30">
        <v>-176790.41</v>
      </c>
      <c r="O21" s="30">
        <v>-176790.41</v>
      </c>
      <c r="P21" s="31">
        <f t="shared" si="0"/>
        <v>-176790.41</v>
      </c>
    </row>
    <row r="22" spans="1:16" x14ac:dyDescent="0.2">
      <c r="A22" s="23"/>
      <c r="B22" s="22" t="s">
        <v>91</v>
      </c>
      <c r="C22" s="24"/>
      <c r="D22" s="27" t="s">
        <v>92</v>
      </c>
      <c r="E22" s="26">
        <v>13176</v>
      </c>
      <c r="F22" s="27">
        <v>13176</v>
      </c>
      <c r="G22" s="27">
        <v>10800</v>
      </c>
      <c r="H22" s="27">
        <v>0</v>
      </c>
      <c r="I22" s="27">
        <v>0</v>
      </c>
      <c r="J22" s="26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6">
        <f t="shared" si="0"/>
        <v>13176</v>
      </c>
    </row>
    <row r="23" spans="1:16" x14ac:dyDescent="0.2">
      <c r="A23" s="13"/>
      <c r="B23" s="28" t="s">
        <v>93</v>
      </c>
      <c r="C23" s="29" t="s">
        <v>94</v>
      </c>
      <c r="D23" s="30" t="s">
        <v>95</v>
      </c>
      <c r="E23" s="31">
        <v>13176</v>
      </c>
      <c r="F23" s="30">
        <v>13176</v>
      </c>
      <c r="G23" s="30">
        <v>10800</v>
      </c>
      <c r="H23" s="30">
        <v>0</v>
      </c>
      <c r="I23" s="30">
        <v>0</v>
      </c>
      <c r="J23" s="31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1">
        <f t="shared" si="0"/>
        <v>13176</v>
      </c>
    </row>
    <row r="24" spans="1:16" x14ac:dyDescent="0.2">
      <c r="A24" s="23"/>
      <c r="B24" s="22" t="s">
        <v>66</v>
      </c>
      <c r="C24" s="24"/>
      <c r="D24" s="27" t="s">
        <v>67</v>
      </c>
      <c r="E24" s="26">
        <v>30000</v>
      </c>
      <c r="F24" s="27">
        <v>0</v>
      </c>
      <c r="G24" s="27">
        <v>0</v>
      </c>
      <c r="H24" s="27">
        <v>0</v>
      </c>
      <c r="I24" s="27">
        <v>30000</v>
      </c>
      <c r="J24" s="26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6">
        <f t="shared" si="0"/>
        <v>30000</v>
      </c>
    </row>
    <row r="25" spans="1:16" ht="38.25" x14ac:dyDescent="0.2">
      <c r="A25" s="13"/>
      <c r="B25" s="28" t="s">
        <v>68</v>
      </c>
      <c r="C25" s="29" t="s">
        <v>69</v>
      </c>
      <c r="D25" s="30" t="s">
        <v>70</v>
      </c>
      <c r="E25" s="31">
        <v>30000</v>
      </c>
      <c r="F25" s="30">
        <v>0</v>
      </c>
      <c r="G25" s="30">
        <v>0</v>
      </c>
      <c r="H25" s="30">
        <v>0</v>
      </c>
      <c r="I25" s="30">
        <v>30000</v>
      </c>
      <c r="J25" s="31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1">
        <f t="shared" si="0"/>
        <v>30000</v>
      </c>
    </row>
    <row r="26" spans="1:16" x14ac:dyDescent="0.2">
      <c r="A26" s="32"/>
      <c r="B26" s="33" t="s">
        <v>54</v>
      </c>
      <c r="C26" s="34"/>
      <c r="D26" s="35" t="s">
        <v>4</v>
      </c>
      <c r="E26" s="26">
        <v>176790.41</v>
      </c>
      <c r="F26" s="26">
        <f>F13</f>
        <v>146790.41</v>
      </c>
      <c r="G26" s="26">
        <v>10800</v>
      </c>
      <c r="H26" s="26">
        <v>0</v>
      </c>
      <c r="I26" s="26">
        <f>I24</f>
        <v>30000</v>
      </c>
      <c r="J26" s="26">
        <v>-176790.41</v>
      </c>
      <c r="K26" s="26">
        <v>0</v>
      </c>
      <c r="L26" s="26">
        <v>0</v>
      </c>
      <c r="M26" s="26">
        <v>0</v>
      </c>
      <c r="N26" s="26">
        <v>-176790.41</v>
      </c>
      <c r="O26" s="26">
        <v>-176790.41</v>
      </c>
      <c r="P26" s="26">
        <f t="shared" si="0"/>
        <v>0</v>
      </c>
    </row>
    <row r="29" spans="1:16" x14ac:dyDescent="0.2">
      <c r="B29" s="2" t="s">
        <v>14</v>
      </c>
      <c r="I29" s="2" t="s">
        <v>15</v>
      </c>
    </row>
    <row r="32" spans="1:16" x14ac:dyDescent="0.2">
      <c r="A32" s="36" t="s">
        <v>55</v>
      </c>
    </row>
    <row r="33" spans="1:1" x14ac:dyDescent="0.2">
      <c r="A33" s="36" t="s">
        <v>56</v>
      </c>
    </row>
    <row r="34" spans="1:1" x14ac:dyDescent="0.2">
      <c r="A34" s="36" t="s">
        <v>57</v>
      </c>
    </row>
    <row r="35" spans="1:1" x14ac:dyDescent="0.2">
      <c r="A35" s="36" t="s">
        <v>58</v>
      </c>
    </row>
  </sheetData>
  <mergeCells count="22">
    <mergeCell ref="N9:N11"/>
    <mergeCell ref="G10:G11"/>
    <mergeCell ref="H10:H11"/>
    <mergeCell ref="L10:L11"/>
    <mergeCell ref="M10:M11"/>
    <mergeCell ref="O10:O11"/>
    <mergeCell ref="F9:F11"/>
    <mergeCell ref="G9:H9"/>
    <mergeCell ref="I9:I11"/>
    <mergeCell ref="J9:J11"/>
    <mergeCell ref="K9:K11"/>
    <mergeCell ref="L9:M9"/>
    <mergeCell ref="A5:P5"/>
    <mergeCell ref="A6:P6"/>
    <mergeCell ref="A8:A11"/>
    <mergeCell ref="B8:B11"/>
    <mergeCell ref="C8:C11"/>
    <mergeCell ref="D8:D11"/>
    <mergeCell ref="E8:I8"/>
    <mergeCell ref="J8:O8"/>
    <mergeCell ref="P8:P11"/>
    <mergeCell ref="E9:E11"/>
  </mergeCells>
  <pageMargins left="0.59055118110236227" right="0.19685039370078741" top="0.39370078740157483" bottom="0.19685039370078741" header="0" footer="0"/>
  <pageSetup paperSize="9" scale="6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K9" sqref="K9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96</v>
      </c>
    </row>
    <row r="2" spans="1:6" x14ac:dyDescent="0.2">
      <c r="D2" t="s">
        <v>17</v>
      </c>
    </row>
    <row r="3" spans="1:6" x14ac:dyDescent="0.2">
      <c r="D3" t="s">
        <v>19</v>
      </c>
    </row>
    <row r="5" spans="1:6" x14ac:dyDescent="0.2">
      <c r="A5" s="15" t="s">
        <v>18</v>
      </c>
      <c r="B5" s="16"/>
      <c r="C5" s="16"/>
      <c r="D5" s="16"/>
      <c r="E5" s="16"/>
      <c r="F5" s="16"/>
    </row>
    <row r="6" spans="1:6" x14ac:dyDescent="0.2">
      <c r="F6" s="1" t="s">
        <v>1</v>
      </c>
    </row>
    <row r="7" spans="1:6" x14ac:dyDescent="0.2">
      <c r="A7" s="17" t="s">
        <v>2</v>
      </c>
      <c r="B7" s="17" t="s">
        <v>3</v>
      </c>
      <c r="C7" s="18" t="s">
        <v>4</v>
      </c>
      <c r="D7" s="17" t="s">
        <v>5</v>
      </c>
      <c r="E7" s="17" t="s">
        <v>6</v>
      </c>
      <c r="F7" s="17"/>
    </row>
    <row r="8" spans="1:6" x14ac:dyDescent="0.2">
      <c r="A8" s="17"/>
      <c r="B8" s="17"/>
      <c r="C8" s="17"/>
      <c r="D8" s="17"/>
      <c r="E8" s="17" t="s">
        <v>4</v>
      </c>
      <c r="F8" s="17" t="s">
        <v>7</v>
      </c>
    </row>
    <row r="9" spans="1:6" x14ac:dyDescent="0.2">
      <c r="A9" s="17"/>
      <c r="B9" s="17"/>
      <c r="C9" s="17"/>
      <c r="D9" s="17"/>
      <c r="E9" s="17"/>
      <c r="F9" s="17"/>
    </row>
    <row r="10" spans="1:6" x14ac:dyDescent="0.2">
      <c r="A10" s="13">
        <v>1</v>
      </c>
      <c r="B10" s="13">
        <v>2</v>
      </c>
      <c r="C10" s="14">
        <v>3</v>
      </c>
      <c r="D10" s="13">
        <v>4</v>
      </c>
      <c r="E10" s="13">
        <v>5</v>
      </c>
      <c r="F10" s="13">
        <v>6</v>
      </c>
    </row>
    <row r="11" spans="1:6" x14ac:dyDescent="0.2">
      <c r="A11" s="5">
        <v>200000</v>
      </c>
      <c r="B11" s="6" t="s">
        <v>8</v>
      </c>
      <c r="C11" s="7">
        <f t="shared" ref="C11:C16" si="0">D11+E11</f>
        <v>0</v>
      </c>
      <c r="D11" s="8">
        <v>176790.41</v>
      </c>
      <c r="E11" s="8">
        <v>-176790.41</v>
      </c>
      <c r="F11" s="8">
        <v>-176790.41</v>
      </c>
    </row>
    <row r="12" spans="1:6" ht="25.5" x14ac:dyDescent="0.2">
      <c r="A12" s="5">
        <v>208000</v>
      </c>
      <c r="B12" s="6" t="s">
        <v>9</v>
      </c>
      <c r="C12" s="7">
        <f t="shared" si="0"/>
        <v>0</v>
      </c>
      <c r="D12" s="8">
        <v>176790.41</v>
      </c>
      <c r="E12" s="8">
        <v>-176790.41</v>
      </c>
      <c r="F12" s="8">
        <v>-176790.41</v>
      </c>
    </row>
    <row r="13" spans="1:6" ht="38.25" x14ac:dyDescent="0.2">
      <c r="A13" s="9">
        <v>208400</v>
      </c>
      <c r="B13" s="10" t="s">
        <v>11</v>
      </c>
      <c r="C13" s="11">
        <f t="shared" si="0"/>
        <v>0</v>
      </c>
      <c r="D13" s="12">
        <v>176790.41</v>
      </c>
      <c r="E13" s="12">
        <v>-176790.41</v>
      </c>
      <c r="F13" s="12">
        <v>-176790.41</v>
      </c>
    </row>
    <row r="14" spans="1:6" x14ac:dyDescent="0.2">
      <c r="A14" s="5">
        <v>600000</v>
      </c>
      <c r="B14" s="6" t="s">
        <v>12</v>
      </c>
      <c r="C14" s="7">
        <f t="shared" si="0"/>
        <v>0</v>
      </c>
      <c r="D14" s="8">
        <v>176790.41</v>
      </c>
      <c r="E14" s="8">
        <v>-176790.41</v>
      </c>
      <c r="F14" s="8">
        <v>-176790.41</v>
      </c>
    </row>
    <row r="15" spans="1:6" x14ac:dyDescent="0.2">
      <c r="A15" s="5">
        <v>602000</v>
      </c>
      <c r="B15" s="6" t="s">
        <v>13</v>
      </c>
      <c r="C15" s="7">
        <f t="shared" si="0"/>
        <v>0</v>
      </c>
      <c r="D15" s="8">
        <v>176790.41</v>
      </c>
      <c r="E15" s="8">
        <v>-176790.41</v>
      </c>
      <c r="F15" s="8">
        <v>-176790.41</v>
      </c>
    </row>
    <row r="16" spans="1:6" ht="38.25" x14ac:dyDescent="0.2">
      <c r="A16" s="9">
        <v>602400</v>
      </c>
      <c r="B16" s="10" t="s">
        <v>11</v>
      </c>
      <c r="C16" s="11">
        <f t="shared" si="0"/>
        <v>0</v>
      </c>
      <c r="D16" s="12">
        <v>176790.41</v>
      </c>
      <c r="E16" s="12">
        <v>-176790.41</v>
      </c>
      <c r="F16" s="12">
        <v>-176790.41</v>
      </c>
    </row>
    <row r="19" spans="2:5" x14ac:dyDescent="0.2">
      <c r="B19" s="2" t="s">
        <v>14</v>
      </c>
      <c r="E19" s="2" t="s">
        <v>15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8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workbookViewId="0">
      <selection activeCell="K3" sqref="K3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97</v>
      </c>
      <c r="M1" t="s">
        <v>98</v>
      </c>
    </row>
    <row r="2" spans="1:16" x14ac:dyDescent="0.2">
      <c r="M2" t="s">
        <v>17</v>
      </c>
    </row>
    <row r="3" spans="1:16" x14ac:dyDescent="0.2">
      <c r="M3" t="s">
        <v>19</v>
      </c>
    </row>
    <row r="5" spans="1:16" x14ac:dyDescent="0.2">
      <c r="A5" s="15" t="s">
        <v>72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x14ac:dyDescent="0.2">
      <c r="A6" s="15" t="s">
        <v>73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x14ac:dyDescent="0.2">
      <c r="P7" s="1" t="s">
        <v>1</v>
      </c>
    </row>
    <row r="8" spans="1:16" x14ac:dyDescent="0.2">
      <c r="A8" s="21" t="s">
        <v>31</v>
      </c>
      <c r="B8" s="21" t="s">
        <v>32</v>
      </c>
      <c r="C8" s="21" t="s">
        <v>33</v>
      </c>
      <c r="D8" s="17" t="s">
        <v>34</v>
      </c>
      <c r="E8" s="17" t="s">
        <v>5</v>
      </c>
      <c r="F8" s="17"/>
      <c r="G8" s="17"/>
      <c r="H8" s="17"/>
      <c r="I8" s="17"/>
      <c r="J8" s="17" t="s">
        <v>6</v>
      </c>
      <c r="K8" s="17"/>
      <c r="L8" s="17"/>
      <c r="M8" s="17"/>
      <c r="N8" s="17"/>
      <c r="O8" s="17"/>
      <c r="P8" s="18" t="s">
        <v>35</v>
      </c>
    </row>
    <row r="9" spans="1:16" x14ac:dyDescent="0.2">
      <c r="A9" s="17"/>
      <c r="B9" s="17"/>
      <c r="C9" s="17"/>
      <c r="D9" s="17"/>
      <c r="E9" s="18" t="s">
        <v>4</v>
      </c>
      <c r="F9" s="17" t="s">
        <v>36</v>
      </c>
      <c r="G9" s="17" t="s">
        <v>37</v>
      </c>
      <c r="H9" s="17"/>
      <c r="I9" s="17" t="s">
        <v>38</v>
      </c>
      <c r="J9" s="18" t="s">
        <v>4</v>
      </c>
      <c r="K9" s="17" t="s">
        <v>36</v>
      </c>
      <c r="L9" s="17" t="s">
        <v>37</v>
      </c>
      <c r="M9" s="17"/>
      <c r="N9" s="17" t="s">
        <v>38</v>
      </c>
      <c r="O9" s="13" t="s">
        <v>37</v>
      </c>
      <c r="P9" s="17"/>
    </row>
    <row r="10" spans="1:16" x14ac:dyDescent="0.2">
      <c r="A10" s="17"/>
      <c r="B10" s="17"/>
      <c r="C10" s="17"/>
      <c r="D10" s="17"/>
      <c r="E10" s="17"/>
      <c r="F10" s="17"/>
      <c r="G10" s="17" t="s">
        <v>39</v>
      </c>
      <c r="H10" s="17" t="s">
        <v>40</v>
      </c>
      <c r="I10" s="17"/>
      <c r="J10" s="17"/>
      <c r="K10" s="17"/>
      <c r="L10" s="17" t="s">
        <v>39</v>
      </c>
      <c r="M10" s="17" t="s">
        <v>40</v>
      </c>
      <c r="N10" s="17"/>
      <c r="O10" s="17" t="s">
        <v>41</v>
      </c>
      <c r="P10" s="17"/>
    </row>
    <row r="11" spans="1:16" ht="44.2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x14ac:dyDescent="0.2">
      <c r="A12" s="13">
        <v>1</v>
      </c>
      <c r="B12" s="13">
        <v>2</v>
      </c>
      <c r="C12" s="13">
        <v>3</v>
      </c>
      <c r="D12" s="13">
        <v>4</v>
      </c>
      <c r="E12" s="14">
        <v>5</v>
      </c>
      <c r="F12" s="13">
        <v>6</v>
      </c>
      <c r="G12" s="13">
        <v>7</v>
      </c>
      <c r="H12" s="13">
        <v>8</v>
      </c>
      <c r="I12" s="13">
        <v>9</v>
      </c>
      <c r="J12" s="14">
        <v>10</v>
      </c>
      <c r="K12" s="13">
        <v>11</v>
      </c>
      <c r="L12" s="13">
        <v>12</v>
      </c>
      <c r="M12" s="13">
        <v>13</v>
      </c>
      <c r="N12" s="13">
        <v>14</v>
      </c>
      <c r="O12" s="13">
        <v>15</v>
      </c>
      <c r="P12" s="14">
        <v>16</v>
      </c>
    </row>
    <row r="13" spans="1:16" x14ac:dyDescent="0.2">
      <c r="A13" s="22" t="s">
        <v>42</v>
      </c>
      <c r="B13" s="23"/>
      <c r="C13" s="24"/>
      <c r="D13" s="25" t="s">
        <v>43</v>
      </c>
      <c r="E13" s="26">
        <v>-2.9103830456733704E-11</v>
      </c>
      <c r="F13" s="27">
        <v>172897.96</v>
      </c>
      <c r="G13" s="27">
        <v>48335</v>
      </c>
      <c r="H13" s="27">
        <v>0</v>
      </c>
      <c r="I13" s="27">
        <f>I31</f>
        <v>-258101.97999999998</v>
      </c>
      <c r="J13" s="26">
        <v>0</v>
      </c>
      <c r="K13" s="27">
        <v>0</v>
      </c>
      <c r="L13" s="27">
        <v>0</v>
      </c>
      <c r="M13" s="27">
        <v>0</v>
      </c>
      <c r="N13" s="27">
        <v>0</v>
      </c>
      <c r="O13" s="27">
        <v>-5.8207660913467407E-11</v>
      </c>
      <c r="P13" s="26">
        <f t="shared" ref="P13:P31" si="0">E13+J13</f>
        <v>-2.9103830456733704E-11</v>
      </c>
    </row>
    <row r="14" spans="1:16" x14ac:dyDescent="0.2">
      <c r="A14" s="23"/>
      <c r="B14" s="22" t="s">
        <v>61</v>
      </c>
      <c r="C14" s="24"/>
      <c r="D14" s="27" t="s">
        <v>62</v>
      </c>
      <c r="E14" s="26">
        <v>100330</v>
      </c>
      <c r="F14" s="27">
        <v>100330</v>
      </c>
      <c r="G14" s="27">
        <v>48335</v>
      </c>
      <c r="H14" s="27">
        <v>0</v>
      </c>
      <c r="I14" s="27">
        <v>0</v>
      </c>
      <c r="J14" s="26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6">
        <f t="shared" si="0"/>
        <v>100330</v>
      </c>
    </row>
    <row r="15" spans="1:16" ht="63.75" x14ac:dyDescent="0.2">
      <c r="A15" s="13"/>
      <c r="B15" s="28" t="s">
        <v>63</v>
      </c>
      <c r="C15" s="29" t="s">
        <v>64</v>
      </c>
      <c r="D15" s="30" t="s">
        <v>65</v>
      </c>
      <c r="E15" s="31">
        <v>100330</v>
      </c>
      <c r="F15" s="30">
        <v>100330</v>
      </c>
      <c r="G15" s="30">
        <v>48335</v>
      </c>
      <c r="H15" s="30">
        <v>0</v>
      </c>
      <c r="I15" s="30">
        <v>0</v>
      </c>
      <c r="J15" s="31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1">
        <f t="shared" si="0"/>
        <v>100330</v>
      </c>
    </row>
    <row r="16" spans="1:16" x14ac:dyDescent="0.2">
      <c r="A16" s="23"/>
      <c r="B16" s="22" t="s">
        <v>99</v>
      </c>
      <c r="C16" s="24"/>
      <c r="D16" s="27" t="s">
        <v>100</v>
      </c>
      <c r="E16" s="26">
        <v>1500</v>
      </c>
      <c r="F16" s="27">
        <v>1500</v>
      </c>
      <c r="G16" s="27">
        <v>0</v>
      </c>
      <c r="H16" s="27">
        <v>0</v>
      </c>
      <c r="I16" s="27">
        <v>0</v>
      </c>
      <c r="J16" s="26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6">
        <f t="shared" si="0"/>
        <v>1500</v>
      </c>
    </row>
    <row r="17" spans="1:16" ht="38.25" x14ac:dyDescent="0.2">
      <c r="A17" s="13"/>
      <c r="B17" s="28" t="s">
        <v>101</v>
      </c>
      <c r="C17" s="29" t="s">
        <v>102</v>
      </c>
      <c r="D17" s="30" t="s">
        <v>103</v>
      </c>
      <c r="E17" s="31">
        <v>1500</v>
      </c>
      <c r="F17" s="30">
        <v>1500</v>
      </c>
      <c r="G17" s="30">
        <v>0</v>
      </c>
      <c r="H17" s="30">
        <v>0</v>
      </c>
      <c r="I17" s="30">
        <v>0</v>
      </c>
      <c r="J17" s="31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1">
        <f t="shared" si="0"/>
        <v>1500</v>
      </c>
    </row>
    <row r="18" spans="1:16" x14ac:dyDescent="0.2">
      <c r="A18" s="23"/>
      <c r="B18" s="22" t="s">
        <v>49</v>
      </c>
      <c r="C18" s="24"/>
      <c r="D18" s="27" t="s">
        <v>50</v>
      </c>
      <c r="E18" s="26">
        <v>192915.97999999998</v>
      </c>
      <c r="F18" s="27">
        <f>E18</f>
        <v>192915.97999999998</v>
      </c>
      <c r="G18" s="27">
        <v>0</v>
      </c>
      <c r="H18" s="27">
        <v>0</v>
      </c>
      <c r="I18" s="27">
        <v>0</v>
      </c>
      <c r="J18" s="26">
        <v>398838.03</v>
      </c>
      <c r="K18" s="27">
        <v>0</v>
      </c>
      <c r="L18" s="27">
        <v>0</v>
      </c>
      <c r="M18" s="27">
        <v>0</v>
      </c>
      <c r="N18" s="27">
        <v>398838.03</v>
      </c>
      <c r="O18" s="27">
        <v>398838.03</v>
      </c>
      <c r="P18" s="26">
        <f t="shared" si="0"/>
        <v>591754.01</v>
      </c>
    </row>
    <row r="19" spans="1:16" ht="25.5" x14ac:dyDescent="0.2">
      <c r="A19" s="13"/>
      <c r="B19" s="28" t="s">
        <v>104</v>
      </c>
      <c r="C19" s="29" t="s">
        <v>52</v>
      </c>
      <c r="D19" s="30" t="s">
        <v>105</v>
      </c>
      <c r="E19" s="31">
        <v>0</v>
      </c>
      <c r="F19" s="30">
        <v>0</v>
      </c>
      <c r="G19" s="30">
        <v>0</v>
      </c>
      <c r="H19" s="30">
        <v>0</v>
      </c>
      <c r="I19" s="30">
        <v>0</v>
      </c>
      <c r="J19" s="31">
        <v>176238.03</v>
      </c>
      <c r="K19" s="30">
        <v>0</v>
      </c>
      <c r="L19" s="30">
        <v>0</v>
      </c>
      <c r="M19" s="30">
        <v>0</v>
      </c>
      <c r="N19" s="30">
        <v>176238.03</v>
      </c>
      <c r="O19" s="30">
        <v>176238.03</v>
      </c>
      <c r="P19" s="31">
        <f t="shared" si="0"/>
        <v>176238.03</v>
      </c>
    </row>
    <row r="20" spans="1:16" ht="25.5" x14ac:dyDescent="0.2">
      <c r="A20" s="13"/>
      <c r="B20" s="28" t="s">
        <v>79</v>
      </c>
      <c r="C20" s="29" t="s">
        <v>52</v>
      </c>
      <c r="D20" s="30" t="s">
        <v>80</v>
      </c>
      <c r="E20" s="31">
        <v>122753.31</v>
      </c>
      <c r="F20" s="30">
        <f>E20</f>
        <v>122753.31</v>
      </c>
      <c r="G20" s="30">
        <v>0</v>
      </c>
      <c r="H20" s="30">
        <v>0</v>
      </c>
      <c r="I20" s="30">
        <v>0</v>
      </c>
      <c r="J20" s="31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1">
        <f t="shared" si="0"/>
        <v>122753.31</v>
      </c>
    </row>
    <row r="21" spans="1:16" x14ac:dyDescent="0.2">
      <c r="A21" s="13"/>
      <c r="B21" s="28" t="s">
        <v>51</v>
      </c>
      <c r="C21" s="29" t="s">
        <v>52</v>
      </c>
      <c r="D21" s="30" t="s">
        <v>53</v>
      </c>
      <c r="E21" s="31">
        <v>-14585.79</v>
      </c>
      <c r="F21" s="30">
        <f>E21</f>
        <v>-14585.79</v>
      </c>
      <c r="G21" s="30">
        <v>0</v>
      </c>
      <c r="H21" s="30">
        <v>0</v>
      </c>
      <c r="I21" s="30">
        <v>0</v>
      </c>
      <c r="J21" s="31">
        <v>222600</v>
      </c>
      <c r="K21" s="30">
        <v>0</v>
      </c>
      <c r="L21" s="30">
        <v>0</v>
      </c>
      <c r="M21" s="30">
        <v>0</v>
      </c>
      <c r="N21" s="30">
        <v>222600</v>
      </c>
      <c r="O21" s="30">
        <v>222600</v>
      </c>
      <c r="P21" s="31">
        <f t="shared" si="0"/>
        <v>208014.21</v>
      </c>
    </row>
    <row r="22" spans="1:16" ht="89.25" x14ac:dyDescent="0.2">
      <c r="A22" s="13"/>
      <c r="B22" s="28" t="s">
        <v>83</v>
      </c>
      <c r="C22" s="29" t="s">
        <v>84</v>
      </c>
      <c r="D22" s="30" t="s">
        <v>85</v>
      </c>
      <c r="E22" s="31">
        <v>84748.46</v>
      </c>
      <c r="F22" s="30">
        <f>E22</f>
        <v>84748.46</v>
      </c>
      <c r="G22" s="30">
        <v>0</v>
      </c>
      <c r="H22" s="30">
        <v>0</v>
      </c>
      <c r="I22" s="30"/>
      <c r="J22" s="31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1">
        <f t="shared" si="0"/>
        <v>84748.46</v>
      </c>
    </row>
    <row r="23" spans="1:16" x14ac:dyDescent="0.2">
      <c r="A23" s="23"/>
      <c r="B23" s="22" t="s">
        <v>86</v>
      </c>
      <c r="C23" s="24"/>
      <c r="D23" s="27" t="s">
        <v>87</v>
      </c>
      <c r="E23" s="26">
        <v>37951</v>
      </c>
      <c r="F23" s="27">
        <v>-238100</v>
      </c>
      <c r="G23" s="27">
        <v>0</v>
      </c>
      <c r="H23" s="27">
        <v>0</v>
      </c>
      <c r="I23" s="27">
        <v>276051</v>
      </c>
      <c r="J23" s="26">
        <v>-398838.03</v>
      </c>
      <c r="K23" s="27">
        <v>0</v>
      </c>
      <c r="L23" s="27">
        <v>0</v>
      </c>
      <c r="M23" s="27">
        <v>0</v>
      </c>
      <c r="N23" s="27">
        <v>-398838.03</v>
      </c>
      <c r="O23" s="27">
        <v>-398838.03</v>
      </c>
      <c r="P23" s="26">
        <f t="shared" si="0"/>
        <v>-360887.03</v>
      </c>
    </row>
    <row r="24" spans="1:16" x14ac:dyDescent="0.2">
      <c r="A24" s="13"/>
      <c r="B24" s="28" t="s">
        <v>106</v>
      </c>
      <c r="C24" s="29" t="s">
        <v>107</v>
      </c>
      <c r="D24" s="30" t="s">
        <v>108</v>
      </c>
      <c r="E24" s="31">
        <v>0</v>
      </c>
      <c r="F24" s="30">
        <v>0</v>
      </c>
      <c r="G24" s="30">
        <v>0</v>
      </c>
      <c r="H24" s="30">
        <v>0</v>
      </c>
      <c r="I24" s="30">
        <v>0</v>
      </c>
      <c r="J24" s="31">
        <v>63390.09</v>
      </c>
      <c r="K24" s="30">
        <v>0</v>
      </c>
      <c r="L24" s="30">
        <v>0</v>
      </c>
      <c r="M24" s="30">
        <v>0</v>
      </c>
      <c r="N24" s="30">
        <v>63390.09</v>
      </c>
      <c r="O24" s="30">
        <v>63390.09</v>
      </c>
      <c r="P24" s="31">
        <f t="shared" si="0"/>
        <v>63390.09</v>
      </c>
    </row>
    <row r="25" spans="1:16" ht="38.25" x14ac:dyDescent="0.2">
      <c r="A25" s="13"/>
      <c r="B25" s="28" t="s">
        <v>88</v>
      </c>
      <c r="C25" s="29" t="s">
        <v>89</v>
      </c>
      <c r="D25" s="30" t="s">
        <v>90</v>
      </c>
      <c r="E25" s="31">
        <v>0</v>
      </c>
      <c r="F25" s="30">
        <v>0</v>
      </c>
      <c r="G25" s="30">
        <v>0</v>
      </c>
      <c r="H25" s="30">
        <v>0</v>
      </c>
      <c r="I25" s="30">
        <v>0</v>
      </c>
      <c r="J25" s="31">
        <v>-461928.12</v>
      </c>
      <c r="K25" s="30">
        <v>0</v>
      </c>
      <c r="L25" s="30">
        <v>0</v>
      </c>
      <c r="M25" s="30">
        <v>0</v>
      </c>
      <c r="N25" s="30">
        <v>-461928.12</v>
      </c>
      <c r="O25" s="30">
        <v>-461928.12000000005</v>
      </c>
      <c r="P25" s="31">
        <f t="shared" si="0"/>
        <v>-461928.12</v>
      </c>
    </row>
    <row r="26" spans="1:16" ht="25.5" x14ac:dyDescent="0.2">
      <c r="A26" s="13"/>
      <c r="B26" s="28" t="s">
        <v>109</v>
      </c>
      <c r="C26" s="29" t="s">
        <v>110</v>
      </c>
      <c r="D26" s="30" t="s">
        <v>111</v>
      </c>
      <c r="E26" s="31">
        <v>0</v>
      </c>
      <c r="F26" s="30">
        <v>0</v>
      </c>
      <c r="G26" s="30">
        <v>0</v>
      </c>
      <c r="H26" s="30">
        <v>0</v>
      </c>
      <c r="I26" s="30">
        <v>0</v>
      </c>
      <c r="J26" s="31">
        <v>-300</v>
      </c>
      <c r="K26" s="30">
        <v>0</v>
      </c>
      <c r="L26" s="30">
        <v>0</v>
      </c>
      <c r="M26" s="30">
        <v>0</v>
      </c>
      <c r="N26" s="30">
        <v>-300</v>
      </c>
      <c r="O26" s="30">
        <v>-300</v>
      </c>
      <c r="P26" s="31">
        <f t="shared" si="0"/>
        <v>-300</v>
      </c>
    </row>
    <row r="27" spans="1:16" ht="38.25" x14ac:dyDescent="0.2">
      <c r="A27" s="13"/>
      <c r="B27" s="28" t="s">
        <v>112</v>
      </c>
      <c r="C27" s="29" t="s">
        <v>113</v>
      </c>
      <c r="D27" s="30" t="s">
        <v>114</v>
      </c>
      <c r="E27" s="31">
        <v>37951</v>
      </c>
      <c r="F27" s="30">
        <f>E27</f>
        <v>37951</v>
      </c>
      <c r="G27" s="30">
        <v>0</v>
      </c>
      <c r="H27" s="30">
        <v>0</v>
      </c>
      <c r="I27" s="30">
        <v>0</v>
      </c>
      <c r="J27" s="31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1">
        <f t="shared" si="0"/>
        <v>37951</v>
      </c>
    </row>
    <row r="28" spans="1:16" x14ac:dyDescent="0.2">
      <c r="A28" s="23"/>
      <c r="B28" s="22" t="s">
        <v>66</v>
      </c>
      <c r="C28" s="24"/>
      <c r="D28" s="27" t="s">
        <v>67</v>
      </c>
      <c r="E28" s="26">
        <v>-332696.98</v>
      </c>
      <c r="F28" s="27">
        <v>201456</v>
      </c>
      <c r="G28" s="27">
        <v>0</v>
      </c>
      <c r="H28" s="27">
        <v>0</v>
      </c>
      <c r="I28" s="27">
        <v>-534152.98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6">
        <f t="shared" si="0"/>
        <v>-332696.98</v>
      </c>
    </row>
    <row r="29" spans="1:16" ht="76.5" x14ac:dyDescent="0.2">
      <c r="A29" s="13"/>
      <c r="B29" s="28" t="s">
        <v>115</v>
      </c>
      <c r="C29" s="29" t="s">
        <v>69</v>
      </c>
      <c r="D29" s="30" t="s">
        <v>116</v>
      </c>
      <c r="E29" s="31">
        <v>-560000</v>
      </c>
      <c r="F29" s="30">
        <v>0</v>
      </c>
      <c r="G29" s="30">
        <v>0</v>
      </c>
      <c r="H29" s="30">
        <v>0</v>
      </c>
      <c r="I29" s="30">
        <v>-560000</v>
      </c>
      <c r="J29" s="31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1">
        <f t="shared" si="0"/>
        <v>-560000</v>
      </c>
    </row>
    <row r="30" spans="1:16" x14ac:dyDescent="0.2">
      <c r="A30" s="13"/>
      <c r="B30" s="28" t="s">
        <v>117</v>
      </c>
      <c r="C30" s="29" t="s">
        <v>69</v>
      </c>
      <c r="D30" s="30" t="s">
        <v>26</v>
      </c>
      <c r="E30" s="31">
        <v>227303.02</v>
      </c>
      <c r="F30" s="30">
        <v>201456</v>
      </c>
      <c r="G30" s="30">
        <v>0</v>
      </c>
      <c r="H30" s="30">
        <v>0</v>
      </c>
      <c r="I30" s="30">
        <v>25847.02</v>
      </c>
      <c r="J30" s="31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1">
        <f t="shared" si="0"/>
        <v>227303.02</v>
      </c>
    </row>
    <row r="31" spans="1:16" x14ac:dyDescent="0.2">
      <c r="A31" s="32"/>
      <c r="B31" s="33" t="s">
        <v>54</v>
      </c>
      <c r="C31" s="34"/>
      <c r="D31" s="35" t="s">
        <v>4</v>
      </c>
      <c r="E31" s="26">
        <v>-2.9103830456733704E-11</v>
      </c>
      <c r="F31" s="26">
        <f>F28+F23+F18+F14+F16</f>
        <v>258101.97999999998</v>
      </c>
      <c r="G31" s="26">
        <v>48335</v>
      </c>
      <c r="H31" s="26">
        <v>0</v>
      </c>
      <c r="I31" s="26">
        <f>I23+I28</f>
        <v>-258101.97999999998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-5.8207660913467407E-11</v>
      </c>
      <c r="P31" s="26">
        <f t="shared" si="0"/>
        <v>-2.9103830456733704E-11</v>
      </c>
    </row>
    <row r="34" spans="1:9" x14ac:dyDescent="0.2">
      <c r="B34" s="2" t="s">
        <v>14</v>
      </c>
      <c r="I34" s="2" t="s">
        <v>15</v>
      </c>
    </row>
    <row r="37" spans="1:9" x14ac:dyDescent="0.2">
      <c r="A37" s="36" t="s">
        <v>55</v>
      </c>
    </row>
    <row r="38" spans="1:9" x14ac:dyDescent="0.2">
      <c r="A38" s="36" t="s">
        <v>56</v>
      </c>
    </row>
    <row r="39" spans="1:9" x14ac:dyDescent="0.2">
      <c r="A39" s="36" t="s">
        <v>57</v>
      </c>
    </row>
    <row r="40" spans="1:9" x14ac:dyDescent="0.2">
      <c r="A40" s="36" t="s">
        <v>58</v>
      </c>
    </row>
  </sheetData>
  <mergeCells count="22">
    <mergeCell ref="N9:N11"/>
    <mergeCell ref="G10:G11"/>
    <mergeCell ref="H10:H11"/>
    <mergeCell ref="L10:L11"/>
    <mergeCell ref="M10:M11"/>
    <mergeCell ref="O10:O11"/>
    <mergeCell ref="F9:F11"/>
    <mergeCell ref="G9:H9"/>
    <mergeCell ref="I9:I11"/>
    <mergeCell ref="J9:J11"/>
    <mergeCell ref="K9:K11"/>
    <mergeCell ref="L9:M9"/>
    <mergeCell ref="A5:P5"/>
    <mergeCell ref="A6:P6"/>
    <mergeCell ref="A8:A11"/>
    <mergeCell ref="B8:B11"/>
    <mergeCell ref="C8:C11"/>
    <mergeCell ref="D8:D11"/>
    <mergeCell ref="E8:I8"/>
    <mergeCell ref="J8:O8"/>
    <mergeCell ref="P8:P11"/>
    <mergeCell ref="E9:E11"/>
  </mergeCells>
  <pageMargins left="0.59055118110236227" right="0.19685039370078741" top="0.39370078740157483" bottom="0.19685039370078741" header="0" footer="0"/>
  <pageSetup paperSize="9" scale="6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zoomScale="130" zoomScaleNormal="130" zoomScaleSheetLayoutView="70" workbookViewId="0">
      <selection activeCell="J10" sqref="J10"/>
    </sheetView>
  </sheetViews>
  <sheetFormatPr defaultRowHeight="12.75" x14ac:dyDescent="0.2"/>
  <cols>
    <col min="1" max="1" width="7.28515625" style="37" customWidth="1"/>
    <col min="2" max="2" width="26.7109375" style="37" customWidth="1"/>
    <col min="3" max="3" width="33.28515625" style="37" customWidth="1"/>
    <col min="4" max="4" width="13.28515625" style="37" customWidth="1"/>
    <col min="5" max="5" width="11" style="37" customWidth="1"/>
    <col min="6" max="6" width="12.140625" style="37" customWidth="1"/>
    <col min="7" max="7" width="16.140625" style="37" customWidth="1"/>
    <col min="8" max="8" width="9.5703125" style="37" bestFit="1" customWidth="1"/>
    <col min="9" max="9" width="11.140625" style="37" bestFit="1" customWidth="1"/>
    <col min="10" max="10" width="13.85546875" style="37" customWidth="1"/>
    <col min="11" max="11" width="9.140625" style="37"/>
    <col min="12" max="12" width="10.7109375" style="37" customWidth="1"/>
    <col min="13" max="256" width="9.140625" style="37"/>
    <col min="257" max="257" width="7.28515625" style="37" customWidth="1"/>
    <col min="258" max="258" width="26.7109375" style="37" customWidth="1"/>
    <col min="259" max="259" width="33.28515625" style="37" customWidth="1"/>
    <col min="260" max="260" width="13.28515625" style="37" customWidth="1"/>
    <col min="261" max="261" width="11" style="37" customWidth="1"/>
    <col min="262" max="262" width="12.140625" style="37" customWidth="1"/>
    <col min="263" max="263" width="16.140625" style="37" customWidth="1"/>
    <col min="264" max="264" width="9.5703125" style="37" bestFit="1" customWidth="1"/>
    <col min="265" max="265" width="11.140625" style="37" bestFit="1" customWidth="1"/>
    <col min="266" max="266" width="13.85546875" style="37" customWidth="1"/>
    <col min="267" max="267" width="9.140625" style="37"/>
    <col min="268" max="268" width="10.7109375" style="37" customWidth="1"/>
    <col min="269" max="512" width="9.140625" style="37"/>
    <col min="513" max="513" width="7.28515625" style="37" customWidth="1"/>
    <col min="514" max="514" width="26.7109375" style="37" customWidth="1"/>
    <col min="515" max="515" width="33.28515625" style="37" customWidth="1"/>
    <col min="516" max="516" width="13.28515625" style="37" customWidth="1"/>
    <col min="517" max="517" width="11" style="37" customWidth="1"/>
    <col min="518" max="518" width="12.140625" style="37" customWidth="1"/>
    <col min="519" max="519" width="16.140625" style="37" customWidth="1"/>
    <col min="520" max="520" width="9.5703125" style="37" bestFit="1" customWidth="1"/>
    <col min="521" max="521" width="11.140625" style="37" bestFit="1" customWidth="1"/>
    <col min="522" max="522" width="13.85546875" style="37" customWidth="1"/>
    <col min="523" max="523" width="9.140625" style="37"/>
    <col min="524" max="524" width="10.7109375" style="37" customWidth="1"/>
    <col min="525" max="768" width="9.140625" style="37"/>
    <col min="769" max="769" width="7.28515625" style="37" customWidth="1"/>
    <col min="770" max="770" width="26.7109375" style="37" customWidth="1"/>
    <col min="771" max="771" width="33.28515625" style="37" customWidth="1"/>
    <col min="772" max="772" width="13.28515625" style="37" customWidth="1"/>
    <col min="773" max="773" width="11" style="37" customWidth="1"/>
    <col min="774" max="774" width="12.140625" style="37" customWidth="1"/>
    <col min="775" max="775" width="16.140625" style="37" customWidth="1"/>
    <col min="776" max="776" width="9.5703125" style="37" bestFit="1" customWidth="1"/>
    <col min="777" max="777" width="11.140625" style="37" bestFit="1" customWidth="1"/>
    <col min="778" max="778" width="13.85546875" style="37" customWidth="1"/>
    <col min="779" max="779" width="9.140625" style="37"/>
    <col min="780" max="780" width="10.7109375" style="37" customWidth="1"/>
    <col min="781" max="1024" width="9.140625" style="37"/>
    <col min="1025" max="1025" width="7.28515625" style="37" customWidth="1"/>
    <col min="1026" max="1026" width="26.7109375" style="37" customWidth="1"/>
    <col min="1027" max="1027" width="33.28515625" style="37" customWidth="1"/>
    <col min="1028" max="1028" width="13.28515625" style="37" customWidth="1"/>
    <col min="1029" max="1029" width="11" style="37" customWidth="1"/>
    <col min="1030" max="1030" width="12.140625" style="37" customWidth="1"/>
    <col min="1031" max="1031" width="16.140625" style="37" customWidth="1"/>
    <col min="1032" max="1032" width="9.5703125" style="37" bestFit="1" customWidth="1"/>
    <col min="1033" max="1033" width="11.140625" style="37" bestFit="1" customWidth="1"/>
    <col min="1034" max="1034" width="13.85546875" style="37" customWidth="1"/>
    <col min="1035" max="1035" width="9.140625" style="37"/>
    <col min="1036" max="1036" width="10.7109375" style="37" customWidth="1"/>
    <col min="1037" max="1280" width="9.140625" style="37"/>
    <col min="1281" max="1281" width="7.28515625" style="37" customWidth="1"/>
    <col min="1282" max="1282" width="26.7109375" style="37" customWidth="1"/>
    <col min="1283" max="1283" width="33.28515625" style="37" customWidth="1"/>
    <col min="1284" max="1284" width="13.28515625" style="37" customWidth="1"/>
    <col min="1285" max="1285" width="11" style="37" customWidth="1"/>
    <col min="1286" max="1286" width="12.140625" style="37" customWidth="1"/>
    <col min="1287" max="1287" width="16.140625" style="37" customWidth="1"/>
    <col min="1288" max="1288" width="9.5703125" style="37" bestFit="1" customWidth="1"/>
    <col min="1289" max="1289" width="11.140625" style="37" bestFit="1" customWidth="1"/>
    <col min="1290" max="1290" width="13.85546875" style="37" customWidth="1"/>
    <col min="1291" max="1291" width="9.140625" style="37"/>
    <col min="1292" max="1292" width="10.7109375" style="37" customWidth="1"/>
    <col min="1293" max="1536" width="9.140625" style="37"/>
    <col min="1537" max="1537" width="7.28515625" style="37" customWidth="1"/>
    <col min="1538" max="1538" width="26.7109375" style="37" customWidth="1"/>
    <col min="1539" max="1539" width="33.28515625" style="37" customWidth="1"/>
    <col min="1540" max="1540" width="13.28515625" style="37" customWidth="1"/>
    <col min="1541" max="1541" width="11" style="37" customWidth="1"/>
    <col min="1542" max="1542" width="12.140625" style="37" customWidth="1"/>
    <col min="1543" max="1543" width="16.140625" style="37" customWidth="1"/>
    <col min="1544" max="1544" width="9.5703125" style="37" bestFit="1" customWidth="1"/>
    <col min="1545" max="1545" width="11.140625" style="37" bestFit="1" customWidth="1"/>
    <col min="1546" max="1546" width="13.85546875" style="37" customWidth="1"/>
    <col min="1547" max="1547" width="9.140625" style="37"/>
    <col min="1548" max="1548" width="10.7109375" style="37" customWidth="1"/>
    <col min="1549" max="1792" width="9.140625" style="37"/>
    <col min="1793" max="1793" width="7.28515625" style="37" customWidth="1"/>
    <col min="1794" max="1794" width="26.7109375" style="37" customWidth="1"/>
    <col min="1795" max="1795" width="33.28515625" style="37" customWidth="1"/>
    <col min="1796" max="1796" width="13.28515625" style="37" customWidth="1"/>
    <col min="1797" max="1797" width="11" style="37" customWidth="1"/>
    <col min="1798" max="1798" width="12.140625" style="37" customWidth="1"/>
    <col min="1799" max="1799" width="16.140625" style="37" customWidth="1"/>
    <col min="1800" max="1800" width="9.5703125" style="37" bestFit="1" customWidth="1"/>
    <col min="1801" max="1801" width="11.140625" style="37" bestFit="1" customWidth="1"/>
    <col min="1802" max="1802" width="13.85546875" style="37" customWidth="1"/>
    <col min="1803" max="1803" width="9.140625" style="37"/>
    <col min="1804" max="1804" width="10.7109375" style="37" customWidth="1"/>
    <col min="1805" max="2048" width="9.140625" style="37"/>
    <col min="2049" max="2049" width="7.28515625" style="37" customWidth="1"/>
    <col min="2050" max="2050" width="26.7109375" style="37" customWidth="1"/>
    <col min="2051" max="2051" width="33.28515625" style="37" customWidth="1"/>
    <col min="2052" max="2052" width="13.28515625" style="37" customWidth="1"/>
    <col min="2053" max="2053" width="11" style="37" customWidth="1"/>
    <col min="2054" max="2054" width="12.140625" style="37" customWidth="1"/>
    <col min="2055" max="2055" width="16.140625" style="37" customWidth="1"/>
    <col min="2056" max="2056" width="9.5703125" style="37" bestFit="1" customWidth="1"/>
    <col min="2057" max="2057" width="11.140625" style="37" bestFit="1" customWidth="1"/>
    <col min="2058" max="2058" width="13.85546875" style="37" customWidth="1"/>
    <col min="2059" max="2059" width="9.140625" style="37"/>
    <col min="2060" max="2060" width="10.7109375" style="37" customWidth="1"/>
    <col min="2061" max="2304" width="9.140625" style="37"/>
    <col min="2305" max="2305" width="7.28515625" style="37" customWidth="1"/>
    <col min="2306" max="2306" width="26.7109375" style="37" customWidth="1"/>
    <col min="2307" max="2307" width="33.28515625" style="37" customWidth="1"/>
    <col min="2308" max="2308" width="13.28515625" style="37" customWidth="1"/>
    <col min="2309" max="2309" width="11" style="37" customWidth="1"/>
    <col min="2310" max="2310" width="12.140625" style="37" customWidth="1"/>
    <col min="2311" max="2311" width="16.140625" style="37" customWidth="1"/>
    <col min="2312" max="2312" width="9.5703125" style="37" bestFit="1" customWidth="1"/>
    <col min="2313" max="2313" width="11.140625" style="37" bestFit="1" customWidth="1"/>
    <col min="2314" max="2314" width="13.85546875" style="37" customWidth="1"/>
    <col min="2315" max="2315" width="9.140625" style="37"/>
    <col min="2316" max="2316" width="10.7109375" style="37" customWidth="1"/>
    <col min="2317" max="2560" width="9.140625" style="37"/>
    <col min="2561" max="2561" width="7.28515625" style="37" customWidth="1"/>
    <col min="2562" max="2562" width="26.7109375" style="37" customWidth="1"/>
    <col min="2563" max="2563" width="33.28515625" style="37" customWidth="1"/>
    <col min="2564" max="2564" width="13.28515625" style="37" customWidth="1"/>
    <col min="2565" max="2565" width="11" style="37" customWidth="1"/>
    <col min="2566" max="2566" width="12.140625" style="37" customWidth="1"/>
    <col min="2567" max="2567" width="16.140625" style="37" customWidth="1"/>
    <col min="2568" max="2568" width="9.5703125" style="37" bestFit="1" customWidth="1"/>
    <col min="2569" max="2569" width="11.140625" style="37" bestFit="1" customWidth="1"/>
    <col min="2570" max="2570" width="13.85546875" style="37" customWidth="1"/>
    <col min="2571" max="2571" width="9.140625" style="37"/>
    <col min="2572" max="2572" width="10.7109375" style="37" customWidth="1"/>
    <col min="2573" max="2816" width="9.140625" style="37"/>
    <col min="2817" max="2817" width="7.28515625" style="37" customWidth="1"/>
    <col min="2818" max="2818" width="26.7109375" style="37" customWidth="1"/>
    <col min="2819" max="2819" width="33.28515625" style="37" customWidth="1"/>
    <col min="2820" max="2820" width="13.28515625" style="37" customWidth="1"/>
    <col min="2821" max="2821" width="11" style="37" customWidth="1"/>
    <col min="2822" max="2822" width="12.140625" style="37" customWidth="1"/>
    <col min="2823" max="2823" width="16.140625" style="37" customWidth="1"/>
    <col min="2824" max="2824" width="9.5703125" style="37" bestFit="1" customWidth="1"/>
    <col min="2825" max="2825" width="11.140625" style="37" bestFit="1" customWidth="1"/>
    <col min="2826" max="2826" width="13.85546875" style="37" customWidth="1"/>
    <col min="2827" max="2827" width="9.140625" style="37"/>
    <col min="2828" max="2828" width="10.7109375" style="37" customWidth="1"/>
    <col min="2829" max="3072" width="9.140625" style="37"/>
    <col min="3073" max="3073" width="7.28515625" style="37" customWidth="1"/>
    <col min="3074" max="3074" width="26.7109375" style="37" customWidth="1"/>
    <col min="3075" max="3075" width="33.28515625" style="37" customWidth="1"/>
    <col min="3076" max="3076" width="13.28515625" style="37" customWidth="1"/>
    <col min="3077" max="3077" width="11" style="37" customWidth="1"/>
    <col min="3078" max="3078" width="12.140625" style="37" customWidth="1"/>
    <col min="3079" max="3079" width="16.140625" style="37" customWidth="1"/>
    <col min="3080" max="3080" width="9.5703125" style="37" bestFit="1" customWidth="1"/>
    <col min="3081" max="3081" width="11.140625" style="37" bestFit="1" customWidth="1"/>
    <col min="3082" max="3082" width="13.85546875" style="37" customWidth="1"/>
    <col min="3083" max="3083" width="9.140625" style="37"/>
    <col min="3084" max="3084" width="10.7109375" style="37" customWidth="1"/>
    <col min="3085" max="3328" width="9.140625" style="37"/>
    <col min="3329" max="3329" width="7.28515625" style="37" customWidth="1"/>
    <col min="3330" max="3330" width="26.7109375" style="37" customWidth="1"/>
    <col min="3331" max="3331" width="33.28515625" style="37" customWidth="1"/>
    <col min="3332" max="3332" width="13.28515625" style="37" customWidth="1"/>
    <col min="3333" max="3333" width="11" style="37" customWidth="1"/>
    <col min="3334" max="3334" width="12.140625" style="37" customWidth="1"/>
    <col min="3335" max="3335" width="16.140625" style="37" customWidth="1"/>
    <col min="3336" max="3336" width="9.5703125" style="37" bestFit="1" customWidth="1"/>
    <col min="3337" max="3337" width="11.140625" style="37" bestFit="1" customWidth="1"/>
    <col min="3338" max="3338" width="13.85546875" style="37" customWidth="1"/>
    <col min="3339" max="3339" width="9.140625" style="37"/>
    <col min="3340" max="3340" width="10.7109375" style="37" customWidth="1"/>
    <col min="3341" max="3584" width="9.140625" style="37"/>
    <col min="3585" max="3585" width="7.28515625" style="37" customWidth="1"/>
    <col min="3586" max="3586" width="26.7109375" style="37" customWidth="1"/>
    <col min="3587" max="3587" width="33.28515625" style="37" customWidth="1"/>
    <col min="3588" max="3588" width="13.28515625" style="37" customWidth="1"/>
    <col min="3589" max="3589" width="11" style="37" customWidth="1"/>
    <col min="3590" max="3590" width="12.140625" style="37" customWidth="1"/>
    <col min="3591" max="3591" width="16.140625" style="37" customWidth="1"/>
    <col min="3592" max="3592" width="9.5703125" style="37" bestFit="1" customWidth="1"/>
    <col min="3593" max="3593" width="11.140625" style="37" bestFit="1" customWidth="1"/>
    <col min="3594" max="3594" width="13.85546875" style="37" customWidth="1"/>
    <col min="3595" max="3595" width="9.140625" style="37"/>
    <col min="3596" max="3596" width="10.7109375" style="37" customWidth="1"/>
    <col min="3597" max="3840" width="9.140625" style="37"/>
    <col min="3841" max="3841" width="7.28515625" style="37" customWidth="1"/>
    <col min="3842" max="3842" width="26.7109375" style="37" customWidth="1"/>
    <col min="3843" max="3843" width="33.28515625" style="37" customWidth="1"/>
    <col min="3844" max="3844" width="13.28515625" style="37" customWidth="1"/>
    <col min="3845" max="3845" width="11" style="37" customWidth="1"/>
    <col min="3846" max="3846" width="12.140625" style="37" customWidth="1"/>
    <col min="3847" max="3847" width="16.140625" style="37" customWidth="1"/>
    <col min="3848" max="3848" width="9.5703125" style="37" bestFit="1" customWidth="1"/>
    <col min="3849" max="3849" width="11.140625" style="37" bestFit="1" customWidth="1"/>
    <col min="3850" max="3850" width="13.85546875" style="37" customWidth="1"/>
    <col min="3851" max="3851" width="9.140625" style="37"/>
    <col min="3852" max="3852" width="10.7109375" style="37" customWidth="1"/>
    <col min="3853" max="4096" width="9.140625" style="37"/>
    <col min="4097" max="4097" width="7.28515625" style="37" customWidth="1"/>
    <col min="4098" max="4098" width="26.7109375" style="37" customWidth="1"/>
    <col min="4099" max="4099" width="33.28515625" style="37" customWidth="1"/>
    <col min="4100" max="4100" width="13.28515625" style="37" customWidth="1"/>
    <col min="4101" max="4101" width="11" style="37" customWidth="1"/>
    <col min="4102" max="4102" width="12.140625" style="37" customWidth="1"/>
    <col min="4103" max="4103" width="16.140625" style="37" customWidth="1"/>
    <col min="4104" max="4104" width="9.5703125" style="37" bestFit="1" customWidth="1"/>
    <col min="4105" max="4105" width="11.140625" style="37" bestFit="1" customWidth="1"/>
    <col min="4106" max="4106" width="13.85546875" style="37" customWidth="1"/>
    <col min="4107" max="4107" width="9.140625" style="37"/>
    <col min="4108" max="4108" width="10.7109375" style="37" customWidth="1"/>
    <col min="4109" max="4352" width="9.140625" style="37"/>
    <col min="4353" max="4353" width="7.28515625" style="37" customWidth="1"/>
    <col min="4354" max="4354" width="26.7109375" style="37" customWidth="1"/>
    <col min="4355" max="4355" width="33.28515625" style="37" customWidth="1"/>
    <col min="4356" max="4356" width="13.28515625" style="37" customWidth="1"/>
    <col min="4357" max="4357" width="11" style="37" customWidth="1"/>
    <col min="4358" max="4358" width="12.140625" style="37" customWidth="1"/>
    <col min="4359" max="4359" width="16.140625" style="37" customWidth="1"/>
    <col min="4360" max="4360" width="9.5703125" style="37" bestFit="1" customWidth="1"/>
    <col min="4361" max="4361" width="11.140625" style="37" bestFit="1" customWidth="1"/>
    <col min="4362" max="4362" width="13.85546875" style="37" customWidth="1"/>
    <col min="4363" max="4363" width="9.140625" style="37"/>
    <col min="4364" max="4364" width="10.7109375" style="37" customWidth="1"/>
    <col min="4365" max="4608" width="9.140625" style="37"/>
    <col min="4609" max="4609" width="7.28515625" style="37" customWidth="1"/>
    <col min="4610" max="4610" width="26.7109375" style="37" customWidth="1"/>
    <col min="4611" max="4611" width="33.28515625" style="37" customWidth="1"/>
    <col min="4612" max="4612" width="13.28515625" style="37" customWidth="1"/>
    <col min="4613" max="4613" width="11" style="37" customWidth="1"/>
    <col min="4614" max="4614" width="12.140625" style="37" customWidth="1"/>
    <col min="4615" max="4615" width="16.140625" style="37" customWidth="1"/>
    <col min="4616" max="4616" width="9.5703125" style="37" bestFit="1" customWidth="1"/>
    <col min="4617" max="4617" width="11.140625" style="37" bestFit="1" customWidth="1"/>
    <col min="4618" max="4618" width="13.85546875" style="37" customWidth="1"/>
    <col min="4619" max="4619" width="9.140625" style="37"/>
    <col min="4620" max="4620" width="10.7109375" style="37" customWidth="1"/>
    <col min="4621" max="4864" width="9.140625" style="37"/>
    <col min="4865" max="4865" width="7.28515625" style="37" customWidth="1"/>
    <col min="4866" max="4866" width="26.7109375" style="37" customWidth="1"/>
    <col min="4867" max="4867" width="33.28515625" style="37" customWidth="1"/>
    <col min="4868" max="4868" width="13.28515625" style="37" customWidth="1"/>
    <col min="4869" max="4869" width="11" style="37" customWidth="1"/>
    <col min="4870" max="4870" width="12.140625" style="37" customWidth="1"/>
    <col min="4871" max="4871" width="16.140625" style="37" customWidth="1"/>
    <col min="4872" max="4872" width="9.5703125" style="37" bestFit="1" customWidth="1"/>
    <col min="4873" max="4873" width="11.140625" style="37" bestFit="1" customWidth="1"/>
    <col min="4874" max="4874" width="13.85546875" style="37" customWidth="1"/>
    <col min="4875" max="4875" width="9.140625" style="37"/>
    <col min="4876" max="4876" width="10.7109375" style="37" customWidth="1"/>
    <col min="4877" max="5120" width="9.140625" style="37"/>
    <col min="5121" max="5121" width="7.28515625" style="37" customWidth="1"/>
    <col min="5122" max="5122" width="26.7109375" style="37" customWidth="1"/>
    <col min="5123" max="5123" width="33.28515625" style="37" customWidth="1"/>
    <col min="5124" max="5124" width="13.28515625" style="37" customWidth="1"/>
    <col min="5125" max="5125" width="11" style="37" customWidth="1"/>
    <col min="5126" max="5126" width="12.140625" style="37" customWidth="1"/>
    <col min="5127" max="5127" width="16.140625" style="37" customWidth="1"/>
    <col min="5128" max="5128" width="9.5703125" style="37" bestFit="1" customWidth="1"/>
    <col min="5129" max="5129" width="11.140625" style="37" bestFit="1" customWidth="1"/>
    <col min="5130" max="5130" width="13.85546875" style="37" customWidth="1"/>
    <col min="5131" max="5131" width="9.140625" style="37"/>
    <col min="5132" max="5132" width="10.7109375" style="37" customWidth="1"/>
    <col min="5133" max="5376" width="9.140625" style="37"/>
    <col min="5377" max="5377" width="7.28515625" style="37" customWidth="1"/>
    <col min="5378" max="5378" width="26.7109375" style="37" customWidth="1"/>
    <col min="5379" max="5379" width="33.28515625" style="37" customWidth="1"/>
    <col min="5380" max="5380" width="13.28515625" style="37" customWidth="1"/>
    <col min="5381" max="5381" width="11" style="37" customWidth="1"/>
    <col min="5382" max="5382" width="12.140625" style="37" customWidth="1"/>
    <col min="5383" max="5383" width="16.140625" style="37" customWidth="1"/>
    <col min="5384" max="5384" width="9.5703125" style="37" bestFit="1" customWidth="1"/>
    <col min="5385" max="5385" width="11.140625" style="37" bestFit="1" customWidth="1"/>
    <col min="5386" max="5386" width="13.85546875" style="37" customWidth="1"/>
    <col min="5387" max="5387" width="9.140625" style="37"/>
    <col min="5388" max="5388" width="10.7109375" style="37" customWidth="1"/>
    <col min="5389" max="5632" width="9.140625" style="37"/>
    <col min="5633" max="5633" width="7.28515625" style="37" customWidth="1"/>
    <col min="5634" max="5634" width="26.7109375" style="37" customWidth="1"/>
    <col min="5635" max="5635" width="33.28515625" style="37" customWidth="1"/>
    <col min="5636" max="5636" width="13.28515625" style="37" customWidth="1"/>
    <col min="5637" max="5637" width="11" style="37" customWidth="1"/>
    <col min="5638" max="5638" width="12.140625" style="37" customWidth="1"/>
    <col min="5639" max="5639" width="16.140625" style="37" customWidth="1"/>
    <col min="5640" max="5640" width="9.5703125" style="37" bestFit="1" customWidth="1"/>
    <col min="5641" max="5641" width="11.140625" style="37" bestFit="1" customWidth="1"/>
    <col min="5642" max="5642" width="13.85546875" style="37" customWidth="1"/>
    <col min="5643" max="5643" width="9.140625" style="37"/>
    <col min="5644" max="5644" width="10.7109375" style="37" customWidth="1"/>
    <col min="5645" max="5888" width="9.140625" style="37"/>
    <col min="5889" max="5889" width="7.28515625" style="37" customWidth="1"/>
    <col min="5890" max="5890" width="26.7109375" style="37" customWidth="1"/>
    <col min="5891" max="5891" width="33.28515625" style="37" customWidth="1"/>
    <col min="5892" max="5892" width="13.28515625" style="37" customWidth="1"/>
    <col min="5893" max="5893" width="11" style="37" customWidth="1"/>
    <col min="5894" max="5894" width="12.140625" style="37" customWidth="1"/>
    <col min="5895" max="5895" width="16.140625" style="37" customWidth="1"/>
    <col min="5896" max="5896" width="9.5703125" style="37" bestFit="1" customWidth="1"/>
    <col min="5897" max="5897" width="11.140625" style="37" bestFit="1" customWidth="1"/>
    <col min="5898" max="5898" width="13.85546875" style="37" customWidth="1"/>
    <col min="5899" max="5899" width="9.140625" style="37"/>
    <col min="5900" max="5900" width="10.7109375" style="37" customWidth="1"/>
    <col min="5901" max="6144" width="9.140625" style="37"/>
    <col min="6145" max="6145" width="7.28515625" style="37" customWidth="1"/>
    <col min="6146" max="6146" width="26.7109375" style="37" customWidth="1"/>
    <col min="6147" max="6147" width="33.28515625" style="37" customWidth="1"/>
    <col min="6148" max="6148" width="13.28515625" style="37" customWidth="1"/>
    <col min="6149" max="6149" width="11" style="37" customWidth="1"/>
    <col min="6150" max="6150" width="12.140625" style="37" customWidth="1"/>
    <col min="6151" max="6151" width="16.140625" style="37" customWidth="1"/>
    <col min="6152" max="6152" width="9.5703125" style="37" bestFit="1" customWidth="1"/>
    <col min="6153" max="6153" width="11.140625" style="37" bestFit="1" customWidth="1"/>
    <col min="6154" max="6154" width="13.85546875" style="37" customWidth="1"/>
    <col min="6155" max="6155" width="9.140625" style="37"/>
    <col min="6156" max="6156" width="10.7109375" style="37" customWidth="1"/>
    <col min="6157" max="6400" width="9.140625" style="37"/>
    <col min="6401" max="6401" width="7.28515625" style="37" customWidth="1"/>
    <col min="6402" max="6402" width="26.7109375" style="37" customWidth="1"/>
    <col min="6403" max="6403" width="33.28515625" style="37" customWidth="1"/>
    <col min="6404" max="6404" width="13.28515625" style="37" customWidth="1"/>
    <col min="6405" max="6405" width="11" style="37" customWidth="1"/>
    <col min="6406" max="6406" width="12.140625" style="37" customWidth="1"/>
    <col min="6407" max="6407" width="16.140625" style="37" customWidth="1"/>
    <col min="6408" max="6408" width="9.5703125" style="37" bestFit="1" customWidth="1"/>
    <col min="6409" max="6409" width="11.140625" style="37" bestFit="1" customWidth="1"/>
    <col min="6410" max="6410" width="13.85546875" style="37" customWidth="1"/>
    <col min="6411" max="6411" width="9.140625" style="37"/>
    <col min="6412" max="6412" width="10.7109375" style="37" customWidth="1"/>
    <col min="6413" max="6656" width="9.140625" style="37"/>
    <col min="6657" max="6657" width="7.28515625" style="37" customWidth="1"/>
    <col min="6658" max="6658" width="26.7109375" style="37" customWidth="1"/>
    <col min="6659" max="6659" width="33.28515625" style="37" customWidth="1"/>
    <col min="6660" max="6660" width="13.28515625" style="37" customWidth="1"/>
    <col min="6661" max="6661" width="11" style="37" customWidth="1"/>
    <col min="6662" max="6662" width="12.140625" style="37" customWidth="1"/>
    <col min="6663" max="6663" width="16.140625" style="37" customWidth="1"/>
    <col min="6664" max="6664" width="9.5703125" style="37" bestFit="1" customWidth="1"/>
    <col min="6665" max="6665" width="11.140625" style="37" bestFit="1" customWidth="1"/>
    <col min="6666" max="6666" width="13.85546875" style="37" customWidth="1"/>
    <col min="6667" max="6667" width="9.140625" style="37"/>
    <col min="6668" max="6668" width="10.7109375" style="37" customWidth="1"/>
    <col min="6669" max="6912" width="9.140625" style="37"/>
    <col min="6913" max="6913" width="7.28515625" style="37" customWidth="1"/>
    <col min="6914" max="6914" width="26.7109375" style="37" customWidth="1"/>
    <col min="6915" max="6915" width="33.28515625" style="37" customWidth="1"/>
    <col min="6916" max="6916" width="13.28515625" style="37" customWidth="1"/>
    <col min="6917" max="6917" width="11" style="37" customWidth="1"/>
    <col min="6918" max="6918" width="12.140625" style="37" customWidth="1"/>
    <col min="6919" max="6919" width="16.140625" style="37" customWidth="1"/>
    <col min="6920" max="6920" width="9.5703125" style="37" bestFit="1" customWidth="1"/>
    <col min="6921" max="6921" width="11.140625" style="37" bestFit="1" customWidth="1"/>
    <col min="6922" max="6922" width="13.85546875" style="37" customWidth="1"/>
    <col min="6923" max="6923" width="9.140625" style="37"/>
    <col min="6924" max="6924" width="10.7109375" style="37" customWidth="1"/>
    <col min="6925" max="7168" width="9.140625" style="37"/>
    <col min="7169" max="7169" width="7.28515625" style="37" customWidth="1"/>
    <col min="7170" max="7170" width="26.7109375" style="37" customWidth="1"/>
    <col min="7171" max="7171" width="33.28515625" style="37" customWidth="1"/>
    <col min="7172" max="7172" width="13.28515625" style="37" customWidth="1"/>
    <col min="7173" max="7173" width="11" style="37" customWidth="1"/>
    <col min="7174" max="7174" width="12.140625" style="37" customWidth="1"/>
    <col min="7175" max="7175" width="16.140625" style="37" customWidth="1"/>
    <col min="7176" max="7176" width="9.5703125" style="37" bestFit="1" customWidth="1"/>
    <col min="7177" max="7177" width="11.140625" style="37" bestFit="1" customWidth="1"/>
    <col min="7178" max="7178" width="13.85546875" style="37" customWidth="1"/>
    <col min="7179" max="7179" width="9.140625" style="37"/>
    <col min="7180" max="7180" width="10.7109375" style="37" customWidth="1"/>
    <col min="7181" max="7424" width="9.140625" style="37"/>
    <col min="7425" max="7425" width="7.28515625" style="37" customWidth="1"/>
    <col min="7426" max="7426" width="26.7109375" style="37" customWidth="1"/>
    <col min="7427" max="7427" width="33.28515625" style="37" customWidth="1"/>
    <col min="7428" max="7428" width="13.28515625" style="37" customWidth="1"/>
    <col min="7429" max="7429" width="11" style="37" customWidth="1"/>
    <col min="7430" max="7430" width="12.140625" style="37" customWidth="1"/>
    <col min="7431" max="7431" width="16.140625" style="37" customWidth="1"/>
    <col min="7432" max="7432" width="9.5703125" style="37" bestFit="1" customWidth="1"/>
    <col min="7433" max="7433" width="11.140625" style="37" bestFit="1" customWidth="1"/>
    <col min="7434" max="7434" width="13.85546875" style="37" customWidth="1"/>
    <col min="7435" max="7435" width="9.140625" style="37"/>
    <col min="7436" max="7436" width="10.7109375" style="37" customWidth="1"/>
    <col min="7437" max="7680" width="9.140625" style="37"/>
    <col min="7681" max="7681" width="7.28515625" style="37" customWidth="1"/>
    <col min="7682" max="7682" width="26.7109375" style="37" customWidth="1"/>
    <col min="7683" max="7683" width="33.28515625" style="37" customWidth="1"/>
    <col min="7684" max="7684" width="13.28515625" style="37" customWidth="1"/>
    <col min="7685" max="7685" width="11" style="37" customWidth="1"/>
    <col min="7686" max="7686" width="12.140625" style="37" customWidth="1"/>
    <col min="7687" max="7687" width="16.140625" style="37" customWidth="1"/>
    <col min="7688" max="7688" width="9.5703125" style="37" bestFit="1" customWidth="1"/>
    <col min="7689" max="7689" width="11.140625" style="37" bestFit="1" customWidth="1"/>
    <col min="7690" max="7690" width="13.85546875" style="37" customWidth="1"/>
    <col min="7691" max="7691" width="9.140625" style="37"/>
    <col min="7692" max="7692" width="10.7109375" style="37" customWidth="1"/>
    <col min="7693" max="7936" width="9.140625" style="37"/>
    <col min="7937" max="7937" width="7.28515625" style="37" customWidth="1"/>
    <col min="7938" max="7938" width="26.7109375" style="37" customWidth="1"/>
    <col min="7939" max="7939" width="33.28515625" style="37" customWidth="1"/>
    <col min="7940" max="7940" width="13.28515625" style="37" customWidth="1"/>
    <col min="7941" max="7941" width="11" style="37" customWidth="1"/>
    <col min="7942" max="7942" width="12.140625" style="37" customWidth="1"/>
    <col min="7943" max="7943" width="16.140625" style="37" customWidth="1"/>
    <col min="7944" max="7944" width="9.5703125" style="37" bestFit="1" customWidth="1"/>
    <col min="7945" max="7945" width="11.140625" style="37" bestFit="1" customWidth="1"/>
    <col min="7946" max="7946" width="13.85546875" style="37" customWidth="1"/>
    <col min="7947" max="7947" width="9.140625" style="37"/>
    <col min="7948" max="7948" width="10.7109375" style="37" customWidth="1"/>
    <col min="7949" max="8192" width="9.140625" style="37"/>
    <col min="8193" max="8193" width="7.28515625" style="37" customWidth="1"/>
    <col min="8194" max="8194" width="26.7109375" style="37" customWidth="1"/>
    <col min="8195" max="8195" width="33.28515625" style="37" customWidth="1"/>
    <col min="8196" max="8196" width="13.28515625" style="37" customWidth="1"/>
    <col min="8197" max="8197" width="11" style="37" customWidth="1"/>
    <col min="8198" max="8198" width="12.140625" style="37" customWidth="1"/>
    <col min="8199" max="8199" width="16.140625" style="37" customWidth="1"/>
    <col min="8200" max="8200" width="9.5703125" style="37" bestFit="1" customWidth="1"/>
    <col min="8201" max="8201" width="11.140625" style="37" bestFit="1" customWidth="1"/>
    <col min="8202" max="8202" width="13.85546875" style="37" customWidth="1"/>
    <col min="8203" max="8203" width="9.140625" style="37"/>
    <col min="8204" max="8204" width="10.7109375" style="37" customWidth="1"/>
    <col min="8205" max="8448" width="9.140625" style="37"/>
    <col min="8449" max="8449" width="7.28515625" style="37" customWidth="1"/>
    <col min="8450" max="8450" width="26.7109375" style="37" customWidth="1"/>
    <col min="8451" max="8451" width="33.28515625" style="37" customWidth="1"/>
    <col min="8452" max="8452" width="13.28515625" style="37" customWidth="1"/>
    <col min="8453" max="8453" width="11" style="37" customWidth="1"/>
    <col min="8454" max="8454" width="12.140625" style="37" customWidth="1"/>
    <col min="8455" max="8455" width="16.140625" style="37" customWidth="1"/>
    <col min="8456" max="8456" width="9.5703125" style="37" bestFit="1" customWidth="1"/>
    <col min="8457" max="8457" width="11.140625" style="37" bestFit="1" customWidth="1"/>
    <col min="8458" max="8458" width="13.85546875" style="37" customWidth="1"/>
    <col min="8459" max="8459" width="9.140625" style="37"/>
    <col min="8460" max="8460" width="10.7109375" style="37" customWidth="1"/>
    <col min="8461" max="8704" width="9.140625" style="37"/>
    <col min="8705" max="8705" width="7.28515625" style="37" customWidth="1"/>
    <col min="8706" max="8706" width="26.7109375" style="37" customWidth="1"/>
    <col min="8707" max="8707" width="33.28515625" style="37" customWidth="1"/>
    <col min="8708" max="8708" width="13.28515625" style="37" customWidth="1"/>
    <col min="8709" max="8709" width="11" style="37" customWidth="1"/>
    <col min="8710" max="8710" width="12.140625" style="37" customWidth="1"/>
    <col min="8711" max="8711" width="16.140625" style="37" customWidth="1"/>
    <col min="8712" max="8712" width="9.5703125" style="37" bestFit="1" customWidth="1"/>
    <col min="8713" max="8713" width="11.140625" style="37" bestFit="1" customWidth="1"/>
    <col min="8714" max="8714" width="13.85546875" style="37" customWidth="1"/>
    <col min="8715" max="8715" width="9.140625" style="37"/>
    <col min="8716" max="8716" width="10.7109375" style="37" customWidth="1"/>
    <col min="8717" max="8960" width="9.140625" style="37"/>
    <col min="8961" max="8961" width="7.28515625" style="37" customWidth="1"/>
    <col min="8962" max="8962" width="26.7109375" style="37" customWidth="1"/>
    <col min="8963" max="8963" width="33.28515625" style="37" customWidth="1"/>
    <col min="8964" max="8964" width="13.28515625" style="37" customWidth="1"/>
    <col min="8965" max="8965" width="11" style="37" customWidth="1"/>
    <col min="8966" max="8966" width="12.140625" style="37" customWidth="1"/>
    <col min="8967" max="8967" width="16.140625" style="37" customWidth="1"/>
    <col min="8968" max="8968" width="9.5703125" style="37" bestFit="1" customWidth="1"/>
    <col min="8969" max="8969" width="11.140625" style="37" bestFit="1" customWidth="1"/>
    <col min="8970" max="8970" width="13.85546875" style="37" customWidth="1"/>
    <col min="8971" max="8971" width="9.140625" style="37"/>
    <col min="8972" max="8972" width="10.7109375" style="37" customWidth="1"/>
    <col min="8973" max="9216" width="9.140625" style="37"/>
    <col min="9217" max="9217" width="7.28515625" style="37" customWidth="1"/>
    <col min="9218" max="9218" width="26.7109375" style="37" customWidth="1"/>
    <col min="9219" max="9219" width="33.28515625" style="37" customWidth="1"/>
    <col min="9220" max="9220" width="13.28515625" style="37" customWidth="1"/>
    <col min="9221" max="9221" width="11" style="37" customWidth="1"/>
    <col min="9222" max="9222" width="12.140625" style="37" customWidth="1"/>
    <col min="9223" max="9223" width="16.140625" style="37" customWidth="1"/>
    <col min="9224" max="9224" width="9.5703125" style="37" bestFit="1" customWidth="1"/>
    <col min="9225" max="9225" width="11.140625" style="37" bestFit="1" customWidth="1"/>
    <col min="9226" max="9226" width="13.85546875" style="37" customWidth="1"/>
    <col min="9227" max="9227" width="9.140625" style="37"/>
    <col min="9228" max="9228" width="10.7109375" style="37" customWidth="1"/>
    <col min="9229" max="9472" width="9.140625" style="37"/>
    <col min="9473" max="9473" width="7.28515625" style="37" customWidth="1"/>
    <col min="9474" max="9474" width="26.7109375" style="37" customWidth="1"/>
    <col min="9475" max="9475" width="33.28515625" style="37" customWidth="1"/>
    <col min="9476" max="9476" width="13.28515625" style="37" customWidth="1"/>
    <col min="9477" max="9477" width="11" style="37" customWidth="1"/>
    <col min="9478" max="9478" width="12.140625" style="37" customWidth="1"/>
    <col min="9479" max="9479" width="16.140625" style="37" customWidth="1"/>
    <col min="9480" max="9480" width="9.5703125" style="37" bestFit="1" customWidth="1"/>
    <col min="9481" max="9481" width="11.140625" style="37" bestFit="1" customWidth="1"/>
    <col min="9482" max="9482" width="13.85546875" style="37" customWidth="1"/>
    <col min="9483" max="9483" width="9.140625" style="37"/>
    <col min="9484" max="9484" width="10.7109375" style="37" customWidth="1"/>
    <col min="9485" max="9728" width="9.140625" style="37"/>
    <col min="9729" max="9729" width="7.28515625" style="37" customWidth="1"/>
    <col min="9730" max="9730" width="26.7109375" style="37" customWidth="1"/>
    <col min="9731" max="9731" width="33.28515625" style="37" customWidth="1"/>
    <col min="9732" max="9732" width="13.28515625" style="37" customWidth="1"/>
    <col min="9733" max="9733" width="11" style="37" customWidth="1"/>
    <col min="9734" max="9734" width="12.140625" style="37" customWidth="1"/>
    <col min="9735" max="9735" width="16.140625" style="37" customWidth="1"/>
    <col min="9736" max="9736" width="9.5703125" style="37" bestFit="1" customWidth="1"/>
    <col min="9737" max="9737" width="11.140625" style="37" bestFit="1" customWidth="1"/>
    <col min="9738" max="9738" width="13.85546875" style="37" customWidth="1"/>
    <col min="9739" max="9739" width="9.140625" style="37"/>
    <col min="9740" max="9740" width="10.7109375" style="37" customWidth="1"/>
    <col min="9741" max="9984" width="9.140625" style="37"/>
    <col min="9985" max="9985" width="7.28515625" style="37" customWidth="1"/>
    <col min="9986" max="9986" width="26.7109375" style="37" customWidth="1"/>
    <col min="9987" max="9987" width="33.28515625" style="37" customWidth="1"/>
    <col min="9988" max="9988" width="13.28515625" style="37" customWidth="1"/>
    <col min="9989" max="9989" width="11" style="37" customWidth="1"/>
    <col min="9990" max="9990" width="12.140625" style="37" customWidth="1"/>
    <col min="9991" max="9991" width="16.140625" style="37" customWidth="1"/>
    <col min="9992" max="9992" width="9.5703125" style="37" bestFit="1" customWidth="1"/>
    <col min="9993" max="9993" width="11.140625" style="37" bestFit="1" customWidth="1"/>
    <col min="9994" max="9994" width="13.85546875" style="37" customWidth="1"/>
    <col min="9995" max="9995" width="9.140625" style="37"/>
    <col min="9996" max="9996" width="10.7109375" style="37" customWidth="1"/>
    <col min="9997" max="10240" width="9.140625" style="37"/>
    <col min="10241" max="10241" width="7.28515625" style="37" customWidth="1"/>
    <col min="10242" max="10242" width="26.7109375" style="37" customWidth="1"/>
    <col min="10243" max="10243" width="33.28515625" style="37" customWidth="1"/>
    <col min="10244" max="10244" width="13.28515625" style="37" customWidth="1"/>
    <col min="10245" max="10245" width="11" style="37" customWidth="1"/>
    <col min="10246" max="10246" width="12.140625" style="37" customWidth="1"/>
    <col min="10247" max="10247" width="16.140625" style="37" customWidth="1"/>
    <col min="10248" max="10248" width="9.5703125" style="37" bestFit="1" customWidth="1"/>
    <col min="10249" max="10249" width="11.140625" style="37" bestFit="1" customWidth="1"/>
    <col min="10250" max="10250" width="13.85546875" style="37" customWidth="1"/>
    <col min="10251" max="10251" width="9.140625" style="37"/>
    <col min="10252" max="10252" width="10.7109375" style="37" customWidth="1"/>
    <col min="10253" max="10496" width="9.140625" style="37"/>
    <col min="10497" max="10497" width="7.28515625" style="37" customWidth="1"/>
    <col min="10498" max="10498" width="26.7109375" style="37" customWidth="1"/>
    <col min="10499" max="10499" width="33.28515625" style="37" customWidth="1"/>
    <col min="10500" max="10500" width="13.28515625" style="37" customWidth="1"/>
    <col min="10501" max="10501" width="11" style="37" customWidth="1"/>
    <col min="10502" max="10502" width="12.140625" style="37" customWidth="1"/>
    <col min="10503" max="10503" width="16.140625" style="37" customWidth="1"/>
    <col min="10504" max="10504" width="9.5703125" style="37" bestFit="1" customWidth="1"/>
    <col min="10505" max="10505" width="11.140625" style="37" bestFit="1" customWidth="1"/>
    <col min="10506" max="10506" width="13.85546875" style="37" customWidth="1"/>
    <col min="10507" max="10507" width="9.140625" style="37"/>
    <col min="10508" max="10508" width="10.7109375" style="37" customWidth="1"/>
    <col min="10509" max="10752" width="9.140625" style="37"/>
    <col min="10753" max="10753" width="7.28515625" style="37" customWidth="1"/>
    <col min="10754" max="10754" width="26.7109375" style="37" customWidth="1"/>
    <col min="10755" max="10755" width="33.28515625" style="37" customWidth="1"/>
    <col min="10756" max="10756" width="13.28515625" style="37" customWidth="1"/>
    <col min="10757" max="10757" width="11" style="37" customWidth="1"/>
    <col min="10758" max="10758" width="12.140625" style="37" customWidth="1"/>
    <col min="10759" max="10759" width="16.140625" style="37" customWidth="1"/>
    <col min="10760" max="10760" width="9.5703125" style="37" bestFit="1" customWidth="1"/>
    <col min="10761" max="10761" width="11.140625" style="37" bestFit="1" customWidth="1"/>
    <col min="10762" max="10762" width="13.85546875" style="37" customWidth="1"/>
    <col min="10763" max="10763" width="9.140625" style="37"/>
    <col min="10764" max="10764" width="10.7109375" style="37" customWidth="1"/>
    <col min="10765" max="11008" width="9.140625" style="37"/>
    <col min="11009" max="11009" width="7.28515625" style="37" customWidth="1"/>
    <col min="11010" max="11010" width="26.7109375" style="37" customWidth="1"/>
    <col min="11011" max="11011" width="33.28515625" style="37" customWidth="1"/>
    <col min="11012" max="11012" width="13.28515625" style="37" customWidth="1"/>
    <col min="11013" max="11013" width="11" style="37" customWidth="1"/>
    <col min="11014" max="11014" width="12.140625" style="37" customWidth="1"/>
    <col min="11015" max="11015" width="16.140625" style="37" customWidth="1"/>
    <col min="11016" max="11016" width="9.5703125" style="37" bestFit="1" customWidth="1"/>
    <col min="11017" max="11017" width="11.140625" style="37" bestFit="1" customWidth="1"/>
    <col min="11018" max="11018" width="13.85546875" style="37" customWidth="1"/>
    <col min="11019" max="11019" width="9.140625" style="37"/>
    <col min="11020" max="11020" width="10.7109375" style="37" customWidth="1"/>
    <col min="11021" max="11264" width="9.140625" style="37"/>
    <col min="11265" max="11265" width="7.28515625" style="37" customWidth="1"/>
    <col min="11266" max="11266" width="26.7109375" style="37" customWidth="1"/>
    <col min="11267" max="11267" width="33.28515625" style="37" customWidth="1"/>
    <col min="11268" max="11268" width="13.28515625" style="37" customWidth="1"/>
    <col min="11269" max="11269" width="11" style="37" customWidth="1"/>
    <col min="11270" max="11270" width="12.140625" style="37" customWidth="1"/>
    <col min="11271" max="11271" width="16.140625" style="37" customWidth="1"/>
    <col min="11272" max="11272" width="9.5703125" style="37" bestFit="1" customWidth="1"/>
    <col min="11273" max="11273" width="11.140625" style="37" bestFit="1" customWidth="1"/>
    <col min="11274" max="11274" width="13.85546875" style="37" customWidth="1"/>
    <col min="11275" max="11275" width="9.140625" style="37"/>
    <col min="11276" max="11276" width="10.7109375" style="37" customWidth="1"/>
    <col min="11277" max="11520" width="9.140625" style="37"/>
    <col min="11521" max="11521" width="7.28515625" style="37" customWidth="1"/>
    <col min="11522" max="11522" width="26.7109375" style="37" customWidth="1"/>
    <col min="11523" max="11523" width="33.28515625" style="37" customWidth="1"/>
    <col min="11524" max="11524" width="13.28515625" style="37" customWidth="1"/>
    <col min="11525" max="11525" width="11" style="37" customWidth="1"/>
    <col min="11526" max="11526" width="12.140625" style="37" customWidth="1"/>
    <col min="11527" max="11527" width="16.140625" style="37" customWidth="1"/>
    <col min="11528" max="11528" width="9.5703125" style="37" bestFit="1" customWidth="1"/>
    <col min="11529" max="11529" width="11.140625" style="37" bestFit="1" customWidth="1"/>
    <col min="11530" max="11530" width="13.85546875" style="37" customWidth="1"/>
    <col min="11531" max="11531" width="9.140625" style="37"/>
    <col min="11532" max="11532" width="10.7109375" style="37" customWidth="1"/>
    <col min="11533" max="11776" width="9.140625" style="37"/>
    <col min="11777" max="11777" width="7.28515625" style="37" customWidth="1"/>
    <col min="11778" max="11778" width="26.7109375" style="37" customWidth="1"/>
    <col min="11779" max="11779" width="33.28515625" style="37" customWidth="1"/>
    <col min="11780" max="11780" width="13.28515625" style="37" customWidth="1"/>
    <col min="11781" max="11781" width="11" style="37" customWidth="1"/>
    <col min="11782" max="11782" width="12.140625" style="37" customWidth="1"/>
    <col min="11783" max="11783" width="16.140625" style="37" customWidth="1"/>
    <col min="11784" max="11784" width="9.5703125" style="37" bestFit="1" customWidth="1"/>
    <col min="11785" max="11785" width="11.140625" style="37" bestFit="1" customWidth="1"/>
    <col min="11786" max="11786" width="13.85546875" style="37" customWidth="1"/>
    <col min="11787" max="11787" width="9.140625" style="37"/>
    <col min="11788" max="11788" width="10.7109375" style="37" customWidth="1"/>
    <col min="11789" max="12032" width="9.140625" style="37"/>
    <col min="12033" max="12033" width="7.28515625" style="37" customWidth="1"/>
    <col min="12034" max="12034" width="26.7109375" style="37" customWidth="1"/>
    <col min="12035" max="12035" width="33.28515625" style="37" customWidth="1"/>
    <col min="12036" max="12036" width="13.28515625" style="37" customWidth="1"/>
    <col min="12037" max="12037" width="11" style="37" customWidth="1"/>
    <col min="12038" max="12038" width="12.140625" style="37" customWidth="1"/>
    <col min="12039" max="12039" width="16.140625" style="37" customWidth="1"/>
    <col min="12040" max="12040" width="9.5703125" style="37" bestFit="1" customWidth="1"/>
    <col min="12041" max="12041" width="11.140625" style="37" bestFit="1" customWidth="1"/>
    <col min="12042" max="12042" width="13.85546875" style="37" customWidth="1"/>
    <col min="12043" max="12043" width="9.140625" style="37"/>
    <col min="12044" max="12044" width="10.7109375" style="37" customWidth="1"/>
    <col min="12045" max="12288" width="9.140625" style="37"/>
    <col min="12289" max="12289" width="7.28515625" style="37" customWidth="1"/>
    <col min="12290" max="12290" width="26.7109375" style="37" customWidth="1"/>
    <col min="12291" max="12291" width="33.28515625" style="37" customWidth="1"/>
    <col min="12292" max="12292" width="13.28515625" style="37" customWidth="1"/>
    <col min="12293" max="12293" width="11" style="37" customWidth="1"/>
    <col min="12294" max="12294" width="12.140625" style="37" customWidth="1"/>
    <col min="12295" max="12295" width="16.140625" style="37" customWidth="1"/>
    <col min="12296" max="12296" width="9.5703125" style="37" bestFit="1" customWidth="1"/>
    <col min="12297" max="12297" width="11.140625" style="37" bestFit="1" customWidth="1"/>
    <col min="12298" max="12298" width="13.85546875" style="37" customWidth="1"/>
    <col min="12299" max="12299" width="9.140625" style="37"/>
    <col min="12300" max="12300" width="10.7109375" style="37" customWidth="1"/>
    <col min="12301" max="12544" width="9.140625" style="37"/>
    <col min="12545" max="12545" width="7.28515625" style="37" customWidth="1"/>
    <col min="12546" max="12546" width="26.7109375" style="37" customWidth="1"/>
    <col min="12547" max="12547" width="33.28515625" style="37" customWidth="1"/>
    <col min="12548" max="12548" width="13.28515625" style="37" customWidth="1"/>
    <col min="12549" max="12549" width="11" style="37" customWidth="1"/>
    <col min="12550" max="12550" width="12.140625" style="37" customWidth="1"/>
    <col min="12551" max="12551" width="16.140625" style="37" customWidth="1"/>
    <col min="12552" max="12552" width="9.5703125" style="37" bestFit="1" customWidth="1"/>
    <col min="12553" max="12553" width="11.140625" style="37" bestFit="1" customWidth="1"/>
    <col min="12554" max="12554" width="13.85546875" style="37" customWidth="1"/>
    <col min="12555" max="12555" width="9.140625" style="37"/>
    <col min="12556" max="12556" width="10.7109375" style="37" customWidth="1"/>
    <col min="12557" max="12800" width="9.140625" style="37"/>
    <col min="12801" max="12801" width="7.28515625" style="37" customWidth="1"/>
    <col min="12802" max="12802" width="26.7109375" style="37" customWidth="1"/>
    <col min="12803" max="12803" width="33.28515625" style="37" customWidth="1"/>
    <col min="12804" max="12804" width="13.28515625" style="37" customWidth="1"/>
    <col min="12805" max="12805" width="11" style="37" customWidth="1"/>
    <col min="12806" max="12806" width="12.140625" style="37" customWidth="1"/>
    <col min="12807" max="12807" width="16.140625" style="37" customWidth="1"/>
    <col min="12808" max="12808" width="9.5703125" style="37" bestFit="1" customWidth="1"/>
    <col min="12809" max="12809" width="11.140625" style="37" bestFit="1" customWidth="1"/>
    <col min="12810" max="12810" width="13.85546875" style="37" customWidth="1"/>
    <col min="12811" max="12811" width="9.140625" style="37"/>
    <col min="12812" max="12812" width="10.7109375" style="37" customWidth="1"/>
    <col min="12813" max="13056" width="9.140625" style="37"/>
    <col min="13057" max="13057" width="7.28515625" style="37" customWidth="1"/>
    <col min="13058" max="13058" width="26.7109375" style="37" customWidth="1"/>
    <col min="13059" max="13059" width="33.28515625" style="37" customWidth="1"/>
    <col min="13060" max="13060" width="13.28515625" style="37" customWidth="1"/>
    <col min="13061" max="13061" width="11" style="37" customWidth="1"/>
    <col min="13062" max="13062" width="12.140625" style="37" customWidth="1"/>
    <col min="13063" max="13063" width="16.140625" style="37" customWidth="1"/>
    <col min="13064" max="13064" width="9.5703125" style="37" bestFit="1" customWidth="1"/>
    <col min="13065" max="13065" width="11.140625" style="37" bestFit="1" customWidth="1"/>
    <col min="13066" max="13066" width="13.85546875" style="37" customWidth="1"/>
    <col min="13067" max="13067" width="9.140625" style="37"/>
    <col min="13068" max="13068" width="10.7109375" style="37" customWidth="1"/>
    <col min="13069" max="13312" width="9.140625" style="37"/>
    <col min="13313" max="13313" width="7.28515625" style="37" customWidth="1"/>
    <col min="13314" max="13314" width="26.7109375" style="37" customWidth="1"/>
    <col min="13315" max="13315" width="33.28515625" style="37" customWidth="1"/>
    <col min="13316" max="13316" width="13.28515625" style="37" customWidth="1"/>
    <col min="13317" max="13317" width="11" style="37" customWidth="1"/>
    <col min="13318" max="13318" width="12.140625" style="37" customWidth="1"/>
    <col min="13319" max="13319" width="16.140625" style="37" customWidth="1"/>
    <col min="13320" max="13320" width="9.5703125" style="37" bestFit="1" customWidth="1"/>
    <col min="13321" max="13321" width="11.140625" style="37" bestFit="1" customWidth="1"/>
    <col min="13322" max="13322" width="13.85546875" style="37" customWidth="1"/>
    <col min="13323" max="13323" width="9.140625" style="37"/>
    <col min="13324" max="13324" width="10.7109375" style="37" customWidth="1"/>
    <col min="13325" max="13568" width="9.140625" style="37"/>
    <col min="13569" max="13569" width="7.28515625" style="37" customWidth="1"/>
    <col min="13570" max="13570" width="26.7109375" style="37" customWidth="1"/>
    <col min="13571" max="13571" width="33.28515625" style="37" customWidth="1"/>
    <col min="13572" max="13572" width="13.28515625" style="37" customWidth="1"/>
    <col min="13573" max="13573" width="11" style="37" customWidth="1"/>
    <col min="13574" max="13574" width="12.140625" style="37" customWidth="1"/>
    <col min="13575" max="13575" width="16.140625" style="37" customWidth="1"/>
    <col min="13576" max="13576" width="9.5703125" style="37" bestFit="1" customWidth="1"/>
    <col min="13577" max="13577" width="11.140625" style="37" bestFit="1" customWidth="1"/>
    <col min="13578" max="13578" width="13.85546875" style="37" customWidth="1"/>
    <col min="13579" max="13579" width="9.140625" style="37"/>
    <col min="13580" max="13580" width="10.7109375" style="37" customWidth="1"/>
    <col min="13581" max="13824" width="9.140625" style="37"/>
    <col min="13825" max="13825" width="7.28515625" style="37" customWidth="1"/>
    <col min="13826" max="13826" width="26.7109375" style="37" customWidth="1"/>
    <col min="13827" max="13827" width="33.28515625" style="37" customWidth="1"/>
    <col min="13828" max="13828" width="13.28515625" style="37" customWidth="1"/>
    <col min="13829" max="13829" width="11" style="37" customWidth="1"/>
    <col min="13830" max="13830" width="12.140625" style="37" customWidth="1"/>
    <col min="13831" max="13831" width="16.140625" style="37" customWidth="1"/>
    <col min="13832" max="13832" width="9.5703125" style="37" bestFit="1" customWidth="1"/>
    <col min="13833" max="13833" width="11.140625" style="37" bestFit="1" customWidth="1"/>
    <col min="13834" max="13834" width="13.85546875" style="37" customWidth="1"/>
    <col min="13835" max="13835" width="9.140625" style="37"/>
    <col min="13836" max="13836" width="10.7109375" style="37" customWidth="1"/>
    <col min="13837" max="14080" width="9.140625" style="37"/>
    <col min="14081" max="14081" width="7.28515625" style="37" customWidth="1"/>
    <col min="14082" max="14082" width="26.7109375" style="37" customWidth="1"/>
    <col min="14083" max="14083" width="33.28515625" style="37" customWidth="1"/>
    <col min="14084" max="14084" width="13.28515625" style="37" customWidth="1"/>
    <col min="14085" max="14085" width="11" style="37" customWidth="1"/>
    <col min="14086" max="14086" width="12.140625" style="37" customWidth="1"/>
    <col min="14087" max="14087" width="16.140625" style="37" customWidth="1"/>
    <col min="14088" max="14088" width="9.5703125" style="37" bestFit="1" customWidth="1"/>
    <col min="14089" max="14089" width="11.140625" style="37" bestFit="1" customWidth="1"/>
    <col min="14090" max="14090" width="13.85546875" style="37" customWidth="1"/>
    <col min="14091" max="14091" width="9.140625" style="37"/>
    <col min="14092" max="14092" width="10.7109375" style="37" customWidth="1"/>
    <col min="14093" max="14336" width="9.140625" style="37"/>
    <col min="14337" max="14337" width="7.28515625" style="37" customWidth="1"/>
    <col min="14338" max="14338" width="26.7109375" style="37" customWidth="1"/>
    <col min="14339" max="14339" width="33.28515625" style="37" customWidth="1"/>
    <col min="14340" max="14340" width="13.28515625" style="37" customWidth="1"/>
    <col min="14341" max="14341" width="11" style="37" customWidth="1"/>
    <col min="14342" max="14342" width="12.140625" style="37" customWidth="1"/>
    <col min="14343" max="14343" width="16.140625" style="37" customWidth="1"/>
    <col min="14344" max="14344" width="9.5703125" style="37" bestFit="1" customWidth="1"/>
    <col min="14345" max="14345" width="11.140625" style="37" bestFit="1" customWidth="1"/>
    <col min="14346" max="14346" width="13.85546875" style="37" customWidth="1"/>
    <col min="14347" max="14347" width="9.140625" style="37"/>
    <col min="14348" max="14348" width="10.7109375" style="37" customWidth="1"/>
    <col min="14349" max="14592" width="9.140625" style="37"/>
    <col min="14593" max="14593" width="7.28515625" style="37" customWidth="1"/>
    <col min="14594" max="14594" width="26.7109375" style="37" customWidth="1"/>
    <col min="14595" max="14595" width="33.28515625" style="37" customWidth="1"/>
    <col min="14596" max="14596" width="13.28515625" style="37" customWidth="1"/>
    <col min="14597" max="14597" width="11" style="37" customWidth="1"/>
    <col min="14598" max="14598" width="12.140625" style="37" customWidth="1"/>
    <col min="14599" max="14599" width="16.140625" style="37" customWidth="1"/>
    <col min="14600" max="14600" width="9.5703125" style="37" bestFit="1" customWidth="1"/>
    <col min="14601" max="14601" width="11.140625" style="37" bestFit="1" customWidth="1"/>
    <col min="14602" max="14602" width="13.85546875" style="37" customWidth="1"/>
    <col min="14603" max="14603" width="9.140625" style="37"/>
    <col min="14604" max="14604" width="10.7109375" style="37" customWidth="1"/>
    <col min="14605" max="14848" width="9.140625" style="37"/>
    <col min="14849" max="14849" width="7.28515625" style="37" customWidth="1"/>
    <col min="14850" max="14850" width="26.7109375" style="37" customWidth="1"/>
    <col min="14851" max="14851" width="33.28515625" style="37" customWidth="1"/>
    <col min="14852" max="14852" width="13.28515625" style="37" customWidth="1"/>
    <col min="14853" max="14853" width="11" style="37" customWidth="1"/>
    <col min="14854" max="14854" width="12.140625" style="37" customWidth="1"/>
    <col min="14855" max="14855" width="16.140625" style="37" customWidth="1"/>
    <col min="14856" max="14856" width="9.5703125" style="37" bestFit="1" customWidth="1"/>
    <col min="14857" max="14857" width="11.140625" style="37" bestFit="1" customWidth="1"/>
    <col min="14858" max="14858" width="13.85546875" style="37" customWidth="1"/>
    <col min="14859" max="14859" width="9.140625" style="37"/>
    <col min="14860" max="14860" width="10.7109375" style="37" customWidth="1"/>
    <col min="14861" max="15104" width="9.140625" style="37"/>
    <col min="15105" max="15105" width="7.28515625" style="37" customWidth="1"/>
    <col min="15106" max="15106" width="26.7109375" style="37" customWidth="1"/>
    <col min="15107" max="15107" width="33.28515625" style="37" customWidth="1"/>
    <col min="15108" max="15108" width="13.28515625" style="37" customWidth="1"/>
    <col min="15109" max="15109" width="11" style="37" customWidth="1"/>
    <col min="15110" max="15110" width="12.140625" style="37" customWidth="1"/>
    <col min="15111" max="15111" width="16.140625" style="37" customWidth="1"/>
    <col min="15112" max="15112" width="9.5703125" style="37" bestFit="1" customWidth="1"/>
    <col min="15113" max="15113" width="11.140625" style="37" bestFit="1" customWidth="1"/>
    <col min="15114" max="15114" width="13.85546875" style="37" customWidth="1"/>
    <col min="15115" max="15115" width="9.140625" style="37"/>
    <col min="15116" max="15116" width="10.7109375" style="37" customWidth="1"/>
    <col min="15117" max="15360" width="9.140625" style="37"/>
    <col min="15361" max="15361" width="7.28515625" style="37" customWidth="1"/>
    <col min="15362" max="15362" width="26.7109375" style="37" customWidth="1"/>
    <col min="15363" max="15363" width="33.28515625" style="37" customWidth="1"/>
    <col min="15364" max="15364" width="13.28515625" style="37" customWidth="1"/>
    <col min="15365" max="15365" width="11" style="37" customWidth="1"/>
    <col min="15366" max="15366" width="12.140625" style="37" customWidth="1"/>
    <col min="15367" max="15367" width="16.140625" style="37" customWidth="1"/>
    <col min="15368" max="15368" width="9.5703125" style="37" bestFit="1" customWidth="1"/>
    <col min="15369" max="15369" width="11.140625" style="37" bestFit="1" customWidth="1"/>
    <col min="15370" max="15370" width="13.85546875" style="37" customWidth="1"/>
    <col min="15371" max="15371" width="9.140625" style="37"/>
    <col min="15372" max="15372" width="10.7109375" style="37" customWidth="1"/>
    <col min="15373" max="15616" width="9.140625" style="37"/>
    <col min="15617" max="15617" width="7.28515625" style="37" customWidth="1"/>
    <col min="15618" max="15618" width="26.7109375" style="37" customWidth="1"/>
    <col min="15619" max="15619" width="33.28515625" style="37" customWidth="1"/>
    <col min="15620" max="15620" width="13.28515625" style="37" customWidth="1"/>
    <col min="15621" max="15621" width="11" style="37" customWidth="1"/>
    <col min="15622" max="15622" width="12.140625" style="37" customWidth="1"/>
    <col min="15623" max="15623" width="16.140625" style="37" customWidth="1"/>
    <col min="15624" max="15624" width="9.5703125" style="37" bestFit="1" customWidth="1"/>
    <col min="15625" max="15625" width="11.140625" style="37" bestFit="1" customWidth="1"/>
    <col min="15626" max="15626" width="13.85546875" style="37" customWidth="1"/>
    <col min="15627" max="15627" width="9.140625" style="37"/>
    <col min="15628" max="15628" width="10.7109375" style="37" customWidth="1"/>
    <col min="15629" max="15872" width="9.140625" style="37"/>
    <col min="15873" max="15873" width="7.28515625" style="37" customWidth="1"/>
    <col min="15874" max="15874" width="26.7109375" style="37" customWidth="1"/>
    <col min="15875" max="15875" width="33.28515625" style="37" customWidth="1"/>
    <col min="15876" max="15876" width="13.28515625" style="37" customWidth="1"/>
    <col min="15877" max="15877" width="11" style="37" customWidth="1"/>
    <col min="15878" max="15878" width="12.140625" style="37" customWidth="1"/>
    <col min="15879" max="15879" width="16.140625" style="37" customWidth="1"/>
    <col min="15880" max="15880" width="9.5703125" style="37" bestFit="1" customWidth="1"/>
    <col min="15881" max="15881" width="11.140625" style="37" bestFit="1" customWidth="1"/>
    <col min="15882" max="15882" width="13.85546875" style="37" customWidth="1"/>
    <col min="15883" max="15883" width="9.140625" style="37"/>
    <col min="15884" max="15884" width="10.7109375" style="37" customWidth="1"/>
    <col min="15885" max="16128" width="9.140625" style="37"/>
    <col min="16129" max="16129" width="7.28515625" style="37" customWidth="1"/>
    <col min="16130" max="16130" width="26.7109375" style="37" customWidth="1"/>
    <col min="16131" max="16131" width="33.28515625" style="37" customWidth="1"/>
    <col min="16132" max="16132" width="13.28515625" style="37" customWidth="1"/>
    <col min="16133" max="16133" width="11" style="37" customWidth="1"/>
    <col min="16134" max="16134" width="12.140625" style="37" customWidth="1"/>
    <col min="16135" max="16135" width="16.140625" style="37" customWidth="1"/>
    <col min="16136" max="16136" width="9.5703125" style="37" bestFit="1" customWidth="1"/>
    <col min="16137" max="16137" width="11.140625" style="37" bestFit="1" customWidth="1"/>
    <col min="16138" max="16138" width="13.85546875" style="37" customWidth="1"/>
    <col min="16139" max="16139" width="9.140625" style="37"/>
    <col min="16140" max="16140" width="10.7109375" style="37" customWidth="1"/>
    <col min="16141" max="16384" width="9.140625" style="37"/>
  </cols>
  <sheetData>
    <row r="1" spans="1:10" x14ac:dyDescent="0.2">
      <c r="D1" s="37" t="s">
        <v>118</v>
      </c>
    </row>
    <row r="2" spans="1:10" x14ac:dyDescent="0.2">
      <c r="D2" s="37" t="s">
        <v>119</v>
      </c>
    </row>
    <row r="3" spans="1:10" x14ac:dyDescent="0.2">
      <c r="D3" s="38" t="s">
        <v>120</v>
      </c>
    </row>
    <row r="5" spans="1:10" x14ac:dyDescent="0.2">
      <c r="A5" s="39" t="s">
        <v>121</v>
      </c>
      <c r="B5" s="39"/>
      <c r="C5" s="39"/>
      <c r="D5" s="39"/>
      <c r="E5" s="39"/>
      <c r="F5" s="39"/>
      <c r="G5" s="39"/>
    </row>
    <row r="6" spans="1:10" x14ac:dyDescent="0.2">
      <c r="A6" s="39" t="s">
        <v>122</v>
      </c>
      <c r="B6" s="39"/>
      <c r="C6" s="39"/>
      <c r="D6" s="39"/>
      <c r="E6" s="39"/>
      <c r="F6" s="39"/>
      <c r="G6" s="39"/>
    </row>
    <row r="8" spans="1:10" ht="0.75" customHeight="1" x14ac:dyDescent="0.2">
      <c r="G8" s="37" t="s">
        <v>123</v>
      </c>
    </row>
    <row r="9" spans="1:10" ht="60" customHeight="1" x14ac:dyDescent="0.2">
      <c r="A9" s="40" t="s">
        <v>124</v>
      </c>
      <c r="B9" s="41" t="s">
        <v>125</v>
      </c>
      <c r="C9" s="42" t="s">
        <v>126</v>
      </c>
      <c r="D9" s="42" t="s">
        <v>127</v>
      </c>
      <c r="E9" s="42" t="s">
        <v>128</v>
      </c>
      <c r="F9" s="42" t="s">
        <v>129</v>
      </c>
      <c r="G9" s="42" t="s">
        <v>130</v>
      </c>
    </row>
    <row r="10" spans="1:10" ht="39" customHeight="1" x14ac:dyDescent="0.2">
      <c r="A10" s="41" t="s">
        <v>131</v>
      </c>
      <c r="B10" s="41" t="s">
        <v>131</v>
      </c>
      <c r="C10" s="43"/>
      <c r="D10" s="43"/>
      <c r="E10" s="43"/>
      <c r="F10" s="43"/>
      <c r="G10" s="43"/>
    </row>
    <row r="11" spans="1:10" ht="28.5" customHeight="1" x14ac:dyDescent="0.2">
      <c r="A11" s="44" t="s">
        <v>42</v>
      </c>
      <c r="B11" s="45" t="s">
        <v>43</v>
      </c>
      <c r="C11" s="46"/>
      <c r="D11" s="46"/>
      <c r="E11" s="47"/>
      <c r="F11" s="47"/>
      <c r="G11" s="48"/>
    </row>
    <row r="12" spans="1:10" ht="89.25" customHeight="1" x14ac:dyDescent="0.2">
      <c r="A12" s="49" t="s">
        <v>104</v>
      </c>
      <c r="B12" s="45" t="s">
        <v>105</v>
      </c>
      <c r="C12" s="50" t="s">
        <v>132</v>
      </c>
      <c r="D12" s="46"/>
      <c r="E12" s="47">
        <v>0</v>
      </c>
      <c r="F12" s="47">
        <v>0</v>
      </c>
      <c r="G12" s="48">
        <v>176238.03</v>
      </c>
    </row>
    <row r="13" spans="1:10" ht="56.25" customHeight="1" x14ac:dyDescent="0.2">
      <c r="A13" s="51" t="s">
        <v>51</v>
      </c>
      <c r="B13" s="52" t="s">
        <v>53</v>
      </c>
      <c r="C13" s="50" t="s">
        <v>133</v>
      </c>
      <c r="D13" s="53"/>
      <c r="E13" s="47">
        <v>0</v>
      </c>
      <c r="F13" s="47">
        <v>0</v>
      </c>
      <c r="G13" s="47">
        <v>598627</v>
      </c>
      <c r="J13" s="54">
        <v>598627</v>
      </c>
    </row>
    <row r="14" spans="1:10" ht="78" customHeight="1" x14ac:dyDescent="0.2">
      <c r="A14" s="51" t="s">
        <v>51</v>
      </c>
      <c r="B14" s="52" t="s">
        <v>53</v>
      </c>
      <c r="C14" s="50" t="s">
        <v>134</v>
      </c>
      <c r="D14" s="53"/>
      <c r="E14" s="47">
        <v>0</v>
      </c>
      <c r="F14" s="47">
        <v>0</v>
      </c>
      <c r="G14" s="47">
        <v>200000</v>
      </c>
    </row>
    <row r="15" spans="1:10" ht="78" customHeight="1" x14ac:dyDescent="0.2">
      <c r="A15" s="51" t="s">
        <v>51</v>
      </c>
      <c r="B15" s="52" t="s">
        <v>53</v>
      </c>
      <c r="C15" s="50" t="s">
        <v>135</v>
      </c>
      <c r="D15" s="53"/>
      <c r="E15" s="47">
        <v>0</v>
      </c>
      <c r="F15" s="47">
        <v>0</v>
      </c>
      <c r="G15" s="47">
        <v>22600</v>
      </c>
    </row>
    <row r="16" spans="1:10" ht="62.25" customHeight="1" x14ac:dyDescent="0.2">
      <c r="A16" s="51" t="s">
        <v>106</v>
      </c>
      <c r="B16" s="52" t="s">
        <v>108</v>
      </c>
      <c r="C16" s="50" t="s">
        <v>136</v>
      </c>
      <c r="D16" s="53"/>
      <c r="E16" s="47">
        <v>0</v>
      </c>
      <c r="F16" s="47">
        <v>0</v>
      </c>
      <c r="G16" s="47">
        <v>35390.089999999997</v>
      </c>
    </row>
    <row r="17" spans="1:7" ht="65.25" customHeight="1" x14ac:dyDescent="0.2">
      <c r="A17" s="51" t="s">
        <v>106</v>
      </c>
      <c r="B17" s="52" t="s">
        <v>108</v>
      </c>
      <c r="C17" s="50" t="s">
        <v>137</v>
      </c>
      <c r="D17" s="53"/>
      <c r="E17" s="47">
        <v>0</v>
      </c>
      <c r="F17" s="47">
        <v>0</v>
      </c>
      <c r="G17" s="47">
        <v>28000</v>
      </c>
    </row>
    <row r="18" spans="1:7" ht="124.5" customHeight="1" x14ac:dyDescent="0.2">
      <c r="A18" s="51" t="s">
        <v>88</v>
      </c>
      <c r="B18" s="52" t="s">
        <v>90</v>
      </c>
      <c r="C18" s="50" t="s">
        <v>138</v>
      </c>
      <c r="D18" s="53"/>
      <c r="E18" s="47">
        <v>0</v>
      </c>
      <c r="F18" s="47">
        <v>0</v>
      </c>
      <c r="G18" s="47">
        <v>-105949.96</v>
      </c>
    </row>
    <row r="19" spans="1:7" ht="105" customHeight="1" x14ac:dyDescent="0.2">
      <c r="A19" s="51" t="s">
        <v>88</v>
      </c>
      <c r="B19" s="52" t="s">
        <v>90</v>
      </c>
      <c r="C19" s="50" t="s">
        <v>139</v>
      </c>
      <c r="D19" s="53"/>
      <c r="E19" s="47">
        <v>0</v>
      </c>
      <c r="F19" s="47">
        <v>0</v>
      </c>
      <c r="G19" s="47">
        <v>2916</v>
      </c>
    </row>
    <row r="20" spans="1:7" ht="144" customHeight="1" x14ac:dyDescent="0.2">
      <c r="A20" s="51" t="s">
        <v>88</v>
      </c>
      <c r="B20" s="52" t="s">
        <v>90</v>
      </c>
      <c r="C20" s="50" t="s">
        <v>140</v>
      </c>
      <c r="D20" s="53"/>
      <c r="E20" s="47">
        <v>0</v>
      </c>
      <c r="F20" s="47">
        <v>0</v>
      </c>
      <c r="G20" s="47">
        <v>-50</v>
      </c>
    </row>
    <row r="21" spans="1:7" ht="138.75" customHeight="1" x14ac:dyDescent="0.2">
      <c r="A21" s="51" t="s">
        <v>88</v>
      </c>
      <c r="B21" s="52" t="s">
        <v>90</v>
      </c>
      <c r="C21" s="50" t="s">
        <v>141</v>
      </c>
      <c r="D21" s="53"/>
      <c r="E21" s="47">
        <v>0</v>
      </c>
      <c r="F21" s="47">
        <v>0</v>
      </c>
      <c r="G21" s="47">
        <v>639151</v>
      </c>
    </row>
    <row r="22" spans="1:7" ht="60" customHeight="1" x14ac:dyDescent="0.2">
      <c r="A22" s="51" t="s">
        <v>88</v>
      </c>
      <c r="B22" s="52" t="s">
        <v>90</v>
      </c>
      <c r="C22" s="50" t="s">
        <v>142</v>
      </c>
      <c r="D22" s="53"/>
      <c r="E22" s="47">
        <v>0</v>
      </c>
      <c r="F22" s="47">
        <v>0</v>
      </c>
      <c r="G22" s="47">
        <v>-203707</v>
      </c>
    </row>
    <row r="23" spans="1:7" ht="117.75" customHeight="1" x14ac:dyDescent="0.2">
      <c r="A23" s="51" t="s">
        <v>88</v>
      </c>
      <c r="B23" s="52" t="s">
        <v>90</v>
      </c>
      <c r="C23" s="50" t="s">
        <v>143</v>
      </c>
      <c r="D23" s="53"/>
      <c r="E23" s="47">
        <v>0</v>
      </c>
      <c r="F23" s="47">
        <v>0</v>
      </c>
      <c r="G23" s="47">
        <v>57553</v>
      </c>
    </row>
    <row r="24" spans="1:7" ht="120" customHeight="1" x14ac:dyDescent="0.2">
      <c r="A24" s="51" t="s">
        <v>88</v>
      </c>
      <c r="B24" s="52" t="s">
        <v>90</v>
      </c>
      <c r="C24" s="50" t="s">
        <v>144</v>
      </c>
      <c r="D24" s="53"/>
      <c r="E24" s="47">
        <v>0</v>
      </c>
      <c r="F24" s="47">
        <v>0</v>
      </c>
      <c r="G24" s="47">
        <v>5300.4</v>
      </c>
    </row>
    <row r="25" spans="1:7" ht="66.75" customHeight="1" x14ac:dyDescent="0.2">
      <c r="A25" s="51" t="s">
        <v>88</v>
      </c>
      <c r="B25" s="52" t="s">
        <v>90</v>
      </c>
      <c r="C25" s="50" t="s">
        <v>145</v>
      </c>
      <c r="D25" s="53"/>
      <c r="E25" s="47">
        <v>0</v>
      </c>
      <c r="F25" s="47">
        <v>0</v>
      </c>
      <c r="G25" s="47">
        <v>-780677.45</v>
      </c>
    </row>
    <row r="26" spans="1:7" ht="99" customHeight="1" x14ac:dyDescent="0.2">
      <c r="A26" s="51" t="s">
        <v>88</v>
      </c>
      <c r="B26" s="52" t="s">
        <v>90</v>
      </c>
      <c r="C26" s="50" t="s">
        <v>146</v>
      </c>
      <c r="D26" s="53"/>
      <c r="E26" s="47">
        <v>0</v>
      </c>
      <c r="F26" s="47">
        <v>0</v>
      </c>
      <c r="G26" s="47">
        <v>96998</v>
      </c>
    </row>
    <row r="27" spans="1:7" ht="99" customHeight="1" x14ac:dyDescent="0.2">
      <c r="A27" s="51" t="s">
        <v>88</v>
      </c>
      <c r="B27" s="52" t="s">
        <v>90</v>
      </c>
      <c r="C27" s="50" t="s">
        <v>147</v>
      </c>
      <c r="D27" s="53"/>
      <c r="E27" s="47">
        <v>0</v>
      </c>
      <c r="F27" s="47">
        <v>0</v>
      </c>
      <c r="G27" s="47">
        <v>42025</v>
      </c>
    </row>
    <row r="28" spans="1:7" ht="99" customHeight="1" x14ac:dyDescent="0.2">
      <c r="A28" s="51" t="s">
        <v>88</v>
      </c>
      <c r="B28" s="52" t="s">
        <v>90</v>
      </c>
      <c r="C28" s="50" t="s">
        <v>148</v>
      </c>
      <c r="D28" s="53"/>
      <c r="E28" s="47">
        <v>0</v>
      </c>
      <c r="F28" s="47">
        <v>0</v>
      </c>
      <c r="G28" s="47">
        <v>5300.4</v>
      </c>
    </row>
    <row r="29" spans="1:7" ht="129" customHeight="1" x14ac:dyDescent="0.2">
      <c r="A29" s="51" t="s">
        <v>88</v>
      </c>
      <c r="B29" s="52" t="s">
        <v>90</v>
      </c>
      <c r="C29" s="50" t="s">
        <v>149</v>
      </c>
      <c r="D29" s="53"/>
      <c r="E29" s="47">
        <v>0</v>
      </c>
      <c r="F29" s="47">
        <v>0</v>
      </c>
      <c r="G29" s="47">
        <v>2422.08</v>
      </c>
    </row>
    <row r="30" spans="1:7" ht="66" customHeight="1" x14ac:dyDescent="0.2">
      <c r="A30" s="51" t="s">
        <v>88</v>
      </c>
      <c r="B30" s="52" t="s">
        <v>90</v>
      </c>
      <c r="C30" s="50" t="s">
        <v>150</v>
      </c>
      <c r="D30" s="53"/>
      <c r="E30" s="47">
        <v>0</v>
      </c>
      <c r="F30" s="47">
        <v>0</v>
      </c>
      <c r="G30" s="47">
        <v>-100000</v>
      </c>
    </row>
    <row r="31" spans="1:7" ht="68.25" customHeight="1" x14ac:dyDescent="0.2">
      <c r="A31" s="51" t="s">
        <v>88</v>
      </c>
      <c r="B31" s="52" t="s">
        <v>90</v>
      </c>
      <c r="C31" s="50" t="s">
        <v>151</v>
      </c>
      <c r="D31" s="53"/>
      <c r="E31" s="47">
        <v>0</v>
      </c>
      <c r="F31" s="47">
        <v>0</v>
      </c>
      <c r="G31" s="47">
        <v>-300000</v>
      </c>
    </row>
    <row r="32" spans="1:7" ht="73.5" customHeight="1" x14ac:dyDescent="0.2">
      <c r="A32" s="51" t="s">
        <v>109</v>
      </c>
      <c r="B32" s="52" t="s">
        <v>111</v>
      </c>
      <c r="C32" s="50" t="s">
        <v>152</v>
      </c>
      <c r="D32" s="53"/>
      <c r="E32" s="47">
        <v>0</v>
      </c>
      <c r="F32" s="47">
        <v>0</v>
      </c>
      <c r="G32" s="47">
        <v>-300</v>
      </c>
    </row>
    <row r="33" spans="1:11" ht="72" customHeight="1" x14ac:dyDescent="0.2">
      <c r="A33" s="51" t="s">
        <v>112</v>
      </c>
      <c r="B33" s="52" t="s">
        <v>114</v>
      </c>
      <c r="C33" s="50" t="s">
        <v>153</v>
      </c>
      <c r="D33" s="53"/>
      <c r="E33" s="47">
        <v>0</v>
      </c>
      <c r="F33" s="47">
        <v>0</v>
      </c>
      <c r="G33" s="47">
        <v>-1940000</v>
      </c>
    </row>
    <row r="34" spans="1:11" ht="82.5" customHeight="1" x14ac:dyDescent="0.2">
      <c r="A34" s="51" t="s">
        <v>112</v>
      </c>
      <c r="B34" s="52" t="s">
        <v>114</v>
      </c>
      <c r="C34" s="50" t="s">
        <v>154</v>
      </c>
      <c r="D34" s="53"/>
      <c r="E34" s="47">
        <v>0</v>
      </c>
      <c r="F34" s="47">
        <v>0</v>
      </c>
      <c r="G34" s="47">
        <v>1498987</v>
      </c>
    </row>
    <row r="35" spans="1:11" ht="103.5" customHeight="1" x14ac:dyDescent="0.2">
      <c r="A35" s="51" t="s">
        <v>112</v>
      </c>
      <c r="B35" s="52" t="s">
        <v>114</v>
      </c>
      <c r="C35" s="50" t="s">
        <v>155</v>
      </c>
      <c r="D35" s="53"/>
      <c r="E35" s="47">
        <v>0</v>
      </c>
      <c r="F35" s="47">
        <v>0</v>
      </c>
      <c r="G35" s="47">
        <v>441013</v>
      </c>
    </row>
    <row r="36" spans="1:11" ht="20.25" customHeight="1" x14ac:dyDescent="0.25">
      <c r="A36" s="55" t="s">
        <v>35</v>
      </c>
      <c r="B36" s="56"/>
      <c r="C36" s="55"/>
      <c r="D36" s="57"/>
      <c r="E36" s="57"/>
      <c r="F36" s="57"/>
      <c r="G36" s="57">
        <f>SUM(G12:G35)</f>
        <v>421836.59000000008</v>
      </c>
      <c r="H36" s="58"/>
      <c r="J36" s="58">
        <f>G36-G13</f>
        <v>-176790.40999999992</v>
      </c>
    </row>
    <row r="37" spans="1:11" ht="48" customHeight="1" x14ac:dyDescent="0.25">
      <c r="A37" s="59"/>
      <c r="B37" s="60" t="s">
        <v>14</v>
      </c>
      <c r="C37" s="60"/>
      <c r="D37" s="61"/>
      <c r="E37" s="62" t="s">
        <v>15</v>
      </c>
      <c r="F37" s="62"/>
      <c r="G37" s="63"/>
      <c r="H37" s="58"/>
    </row>
    <row r="38" spans="1:11" ht="104.25" customHeight="1" x14ac:dyDescent="0.2">
      <c r="B38" s="64"/>
      <c r="C38" s="64"/>
      <c r="D38" s="64"/>
      <c r="E38" s="64"/>
      <c r="H38" s="58"/>
      <c r="K38" s="58"/>
    </row>
    <row r="39" spans="1:11" x14ac:dyDescent="0.2">
      <c r="H39" s="58"/>
    </row>
  </sheetData>
  <autoFilter ref="A11:G37"/>
  <mergeCells count="9">
    <mergeCell ref="B37:C37"/>
    <mergeCell ref="E37:F37"/>
    <mergeCell ref="A5:G5"/>
    <mergeCell ref="A6:G6"/>
    <mergeCell ref="C9:C10"/>
    <mergeCell ref="D9:D10"/>
    <mergeCell ref="E9:E10"/>
    <mergeCell ref="F9:F10"/>
    <mergeCell ref="G9:G10"/>
  </mergeCells>
  <printOptions horizontalCentered="1" verticalCentered="1"/>
  <pageMargins left="0.19685039370078741" right="0.19685039370078741" top="0.19685039370078741" bottom="0.19685039370078741" header="0.19685039370078741" footer="0.11811023622047245"/>
  <pageSetup paperSize="9" scale="82" orientation="portrait" horizontalDpi="120" verticalDpi="7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Лист1</vt:lpstr>
      <vt:lpstr>Лист1 (2)</vt:lpstr>
      <vt:lpstr>Лист1 (3)</vt:lpstr>
      <vt:lpstr>Лист1 (4)</vt:lpstr>
      <vt:lpstr>Лист1 (5)</vt:lpstr>
      <vt:lpstr>Лист1 (6)</vt:lpstr>
      <vt:lpstr>Лист1 (7)</vt:lpstr>
      <vt:lpstr>Додаток №7 (3)</vt:lpstr>
      <vt:lpstr>'Додаток №7 (3)'!Область_печати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Svetlana</cp:lastModifiedBy>
  <cp:lastPrinted>2018-06-15T10:51:53Z</cp:lastPrinted>
  <dcterms:created xsi:type="dcterms:W3CDTF">2018-06-14T12:03:49Z</dcterms:created>
  <dcterms:modified xsi:type="dcterms:W3CDTF">2018-06-23T05:36:23Z</dcterms:modified>
</cp:coreProperties>
</file>