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10 сесія\Рішення\25 Рш змн бюджет\"/>
    </mc:Choice>
  </mc:AlternateContent>
  <bookViews>
    <workbookView xWindow="0" yWindow="0" windowWidth="23040" windowHeight="919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1'!$A$14:$G$108</definedName>
    <definedName name="_xlnm._FilterDatabase" localSheetId="5" hidden="1">'дод 6'!$A$8:$WVJ$65</definedName>
    <definedName name="_xlnm._FilterDatabase" localSheetId="2" hidden="1">дод3!$A$5:$Q$92</definedName>
    <definedName name="_xlnm.Print_Titles" localSheetId="0">'дод 1'!$11:$14</definedName>
    <definedName name="_xlnm.Print_Titles" localSheetId="2">дод3!$8:$12</definedName>
    <definedName name="_xlnm.Print_Area" localSheetId="0">'дод 1'!$A$1:$F$112</definedName>
    <definedName name="_xlnm.Print_Area" localSheetId="5">'дод 6'!$A$1:$J$69</definedName>
    <definedName name="_xlnm.Print_Area" localSheetId="2">дод3!$A$1:$P$96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3" l="1"/>
  <c r="G41" i="3"/>
  <c r="J55" i="1"/>
  <c r="E55" i="1"/>
  <c r="P55" i="1" s="1"/>
  <c r="Q55" i="1" l="1"/>
  <c r="H61" i="3"/>
  <c r="H60" i="3" s="1"/>
  <c r="I61" i="3"/>
  <c r="I60" i="3" s="1"/>
  <c r="J61" i="3"/>
  <c r="J60" i="3" s="1"/>
  <c r="G64" i="3"/>
  <c r="D39" i="8" l="1"/>
  <c r="J31" i="1"/>
  <c r="E31" i="1"/>
  <c r="G100" i="11"/>
  <c r="E98" i="11"/>
  <c r="F98" i="11"/>
  <c r="D98" i="11"/>
  <c r="C100" i="11"/>
  <c r="P31" i="1" l="1"/>
  <c r="Q31" i="1" s="1"/>
  <c r="G62" i="3"/>
  <c r="G63" i="3"/>
  <c r="D48" i="8"/>
  <c r="D47" i="8" s="1"/>
  <c r="G61" i="3" l="1"/>
  <c r="G60" i="3"/>
  <c r="O87" i="1"/>
  <c r="N87" i="1"/>
  <c r="M87" i="1"/>
  <c r="L87" i="1"/>
  <c r="K87" i="1"/>
  <c r="G87" i="1"/>
  <c r="H87" i="1"/>
  <c r="I87" i="1"/>
  <c r="F87" i="1"/>
  <c r="J89" i="1"/>
  <c r="J90" i="1"/>
  <c r="J91" i="1"/>
  <c r="E90" i="1"/>
  <c r="P90" i="1" l="1"/>
  <c r="Q90" i="1"/>
  <c r="P89" i="1"/>
  <c r="Q89" i="1"/>
  <c r="G54" i="3"/>
  <c r="G43" i="3"/>
  <c r="G44" i="3"/>
  <c r="G27" i="3"/>
  <c r="G14" i="3"/>
  <c r="G15" i="3"/>
  <c r="G16" i="3"/>
  <c r="I22" i="10"/>
  <c r="I21" i="10" s="1"/>
  <c r="G22" i="10"/>
  <c r="G21" i="10" s="1"/>
  <c r="L26" i="1" l="1"/>
  <c r="M26" i="1"/>
  <c r="N26" i="1"/>
  <c r="O26" i="1"/>
  <c r="K26" i="1"/>
  <c r="E80" i="1"/>
  <c r="J80" i="1"/>
  <c r="E73" i="1"/>
  <c r="J73" i="1"/>
  <c r="E19" i="1"/>
  <c r="J19" i="1"/>
  <c r="E21" i="1"/>
  <c r="J21" i="1"/>
  <c r="E60" i="1"/>
  <c r="J60" i="1"/>
  <c r="E17" i="11"/>
  <c r="F17" i="11"/>
  <c r="E22" i="11"/>
  <c r="F22" i="11"/>
  <c r="E25" i="11"/>
  <c r="F25" i="11"/>
  <c r="E27" i="11"/>
  <c r="F27" i="11"/>
  <c r="E30" i="11"/>
  <c r="F30" i="11"/>
  <c r="E32" i="11"/>
  <c r="C32" i="11" s="1"/>
  <c r="G32" i="11" s="1"/>
  <c r="F32" i="11"/>
  <c r="E36" i="11"/>
  <c r="F36" i="11"/>
  <c r="E47" i="11"/>
  <c r="F47" i="11"/>
  <c r="E49" i="11"/>
  <c r="F49" i="11"/>
  <c r="E59" i="11"/>
  <c r="C59" i="11" s="1"/>
  <c r="F59" i="11"/>
  <c r="E61" i="11"/>
  <c r="F61" i="11"/>
  <c r="E65" i="11"/>
  <c r="C65" i="11" s="1"/>
  <c r="G65" i="11" s="1"/>
  <c r="F65" i="11"/>
  <c r="E69" i="11"/>
  <c r="F69" i="11"/>
  <c r="E71" i="11"/>
  <c r="C71" i="11" s="1"/>
  <c r="G71" i="11" s="1"/>
  <c r="F71" i="11"/>
  <c r="E77" i="11"/>
  <c r="E76" i="11" s="1"/>
  <c r="F77" i="11"/>
  <c r="F76" i="11" s="1"/>
  <c r="E81" i="11"/>
  <c r="C81" i="11" s="1"/>
  <c r="G81" i="11" s="1"/>
  <c r="F81" i="11"/>
  <c r="E84" i="11"/>
  <c r="F84" i="11"/>
  <c r="E88" i="11"/>
  <c r="F88" i="11"/>
  <c r="E91" i="11"/>
  <c r="E90" i="11" s="1"/>
  <c r="F91" i="11"/>
  <c r="F90" i="11" s="1"/>
  <c r="E96" i="11"/>
  <c r="E95" i="11" s="1"/>
  <c r="F96" i="11"/>
  <c r="E101" i="11"/>
  <c r="C101" i="11" s="1"/>
  <c r="G101" i="11" s="1"/>
  <c r="F101" i="11"/>
  <c r="E103" i="11"/>
  <c r="F103" i="11"/>
  <c r="D103" i="11"/>
  <c r="C103" i="11" s="1"/>
  <c r="G103" i="11" s="1"/>
  <c r="D101" i="11"/>
  <c r="C98" i="11"/>
  <c r="G98" i="11" s="1"/>
  <c r="D96" i="11"/>
  <c r="D91" i="11"/>
  <c r="D90" i="11" s="1"/>
  <c r="D88" i="11"/>
  <c r="D84" i="11"/>
  <c r="C84" i="11" s="1"/>
  <c r="G84" i="11" s="1"/>
  <c r="D81" i="11"/>
  <c r="D77" i="11"/>
  <c r="D71" i="11"/>
  <c r="D69" i="11"/>
  <c r="C69" i="11" s="1"/>
  <c r="G69" i="11" s="1"/>
  <c r="D65" i="11"/>
  <c r="D61" i="11"/>
  <c r="C61" i="11" s="1"/>
  <c r="G61" i="11" s="1"/>
  <c r="D59" i="11"/>
  <c r="D49" i="11"/>
  <c r="C49" i="11" s="1"/>
  <c r="D47" i="11"/>
  <c r="D36" i="11"/>
  <c r="C36" i="11" s="1"/>
  <c r="G36" i="11" s="1"/>
  <c r="D32" i="11"/>
  <c r="D30" i="11"/>
  <c r="C30" i="11" s="1"/>
  <c r="G30" i="11" s="1"/>
  <c r="D27" i="11"/>
  <c r="D25" i="11"/>
  <c r="D24" i="11" s="1"/>
  <c r="D22" i="11"/>
  <c r="D17" i="11"/>
  <c r="C17" i="11" s="1"/>
  <c r="C107" i="11"/>
  <c r="G107" i="11" s="1"/>
  <c r="C106" i="11"/>
  <c r="G106" i="11" s="1"/>
  <c r="C105" i="11"/>
  <c r="G105" i="11" s="1"/>
  <c r="C104" i="11"/>
  <c r="G104" i="11" s="1"/>
  <c r="C102" i="11"/>
  <c r="G102" i="11" s="1"/>
  <c r="C99" i="11"/>
  <c r="G99" i="11" s="1"/>
  <c r="C97" i="11"/>
  <c r="G97" i="11" s="1"/>
  <c r="C92" i="11"/>
  <c r="G92" i="11" s="1"/>
  <c r="C89" i="11"/>
  <c r="G89" i="11" s="1"/>
  <c r="C85" i="11"/>
  <c r="G85" i="11" s="1"/>
  <c r="C83" i="11"/>
  <c r="G83" i="11" s="1"/>
  <c r="C82" i="11"/>
  <c r="G82" i="11" s="1"/>
  <c r="C79" i="11"/>
  <c r="G79" i="11" s="1"/>
  <c r="C78" i="11"/>
  <c r="G78" i="11" s="1"/>
  <c r="C75" i="11"/>
  <c r="G75" i="11" s="1"/>
  <c r="C74" i="11"/>
  <c r="G74" i="11" s="1"/>
  <c r="C73" i="11"/>
  <c r="G73" i="11" s="1"/>
  <c r="C72" i="11"/>
  <c r="G72" i="11" s="1"/>
  <c r="C70" i="11"/>
  <c r="G70" i="11" s="1"/>
  <c r="C68" i="11"/>
  <c r="G68" i="11" s="1"/>
  <c r="C67" i="11"/>
  <c r="G67" i="11" s="1"/>
  <c r="C66" i="11"/>
  <c r="G66" i="11" s="1"/>
  <c r="C63" i="11"/>
  <c r="G63" i="11" s="1"/>
  <c r="C62" i="11"/>
  <c r="G62" i="11" s="1"/>
  <c r="C60" i="11"/>
  <c r="G60" i="11" s="1"/>
  <c r="C56" i="11"/>
  <c r="G56" i="11" s="1"/>
  <c r="C55" i="11"/>
  <c r="G55" i="11" s="1"/>
  <c r="C54" i="11"/>
  <c r="G54" i="11" s="1"/>
  <c r="C53" i="11"/>
  <c r="G53" i="11" s="1"/>
  <c r="C52" i="11"/>
  <c r="G52" i="11" s="1"/>
  <c r="C51" i="11"/>
  <c r="G51" i="11" s="1"/>
  <c r="C50" i="11"/>
  <c r="G50" i="11" s="1"/>
  <c r="C48" i="11"/>
  <c r="G48" i="11" s="1"/>
  <c r="C46" i="11"/>
  <c r="G46" i="11" s="1"/>
  <c r="C45" i="11"/>
  <c r="G45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4" i="11"/>
  <c r="G34" i="11" s="1"/>
  <c r="C33" i="11"/>
  <c r="G33" i="11" s="1"/>
  <c r="C31" i="11"/>
  <c r="G31" i="11" s="1"/>
  <c r="C28" i="11"/>
  <c r="G28" i="11" s="1"/>
  <c r="C26" i="11"/>
  <c r="G26" i="11" s="1"/>
  <c r="C23" i="11"/>
  <c r="G23" i="11" s="1"/>
  <c r="C21" i="11"/>
  <c r="G21" i="11" s="1"/>
  <c r="C20" i="11"/>
  <c r="G20" i="11" s="1"/>
  <c r="C19" i="11"/>
  <c r="G19" i="11" s="1"/>
  <c r="C18" i="11"/>
  <c r="G18" i="11" s="1"/>
  <c r="C25" i="11" l="1"/>
  <c r="D94" i="11"/>
  <c r="D95" i="11"/>
  <c r="F94" i="11"/>
  <c r="F95" i="11"/>
  <c r="C91" i="11"/>
  <c r="G91" i="11" s="1"/>
  <c r="C96" i="11"/>
  <c r="G96" i="11" s="1"/>
  <c r="C22" i="11"/>
  <c r="G22" i="11" s="1"/>
  <c r="C27" i="11"/>
  <c r="G27" i="11" s="1"/>
  <c r="C47" i="11"/>
  <c r="G47" i="11" s="1"/>
  <c r="D64" i="11"/>
  <c r="C88" i="11"/>
  <c r="G88" i="11" s="1"/>
  <c r="G49" i="11"/>
  <c r="P21" i="1"/>
  <c r="Q21" i="1" s="1"/>
  <c r="P19" i="1"/>
  <c r="Q19" i="1" s="1"/>
  <c r="P80" i="1"/>
  <c r="Q80" i="1" s="1"/>
  <c r="P73" i="1"/>
  <c r="Q73" i="1" s="1"/>
  <c r="P60" i="1"/>
  <c r="Q60" i="1" s="1"/>
  <c r="D29" i="11"/>
  <c r="D35" i="11"/>
  <c r="D76" i="11"/>
  <c r="C77" i="11"/>
  <c r="G77" i="11" s="1"/>
  <c r="D58" i="11"/>
  <c r="D80" i="11"/>
  <c r="D87" i="11"/>
  <c r="D86" i="11" s="1"/>
  <c r="F80" i="11"/>
  <c r="F64" i="11"/>
  <c r="F58" i="11"/>
  <c r="G59" i="11"/>
  <c r="F35" i="11"/>
  <c r="F29" i="11"/>
  <c r="F24" i="11"/>
  <c r="G25" i="11"/>
  <c r="F16" i="11"/>
  <c r="F15" i="11" s="1"/>
  <c r="G17" i="11"/>
  <c r="C90" i="11"/>
  <c r="G90" i="11" s="1"/>
  <c r="E87" i="11"/>
  <c r="E86" i="11" s="1"/>
  <c r="C86" i="11" s="1"/>
  <c r="E80" i="11"/>
  <c r="C80" i="11" s="1"/>
  <c r="G80" i="11" s="1"/>
  <c r="E64" i="11"/>
  <c r="E58" i="11"/>
  <c r="E35" i="11"/>
  <c r="E29" i="11"/>
  <c r="E24" i="11"/>
  <c r="C24" i="11" s="1"/>
  <c r="E16" i="11"/>
  <c r="E15" i="11" s="1"/>
  <c r="D16" i="11"/>
  <c r="D15" i="11" s="1"/>
  <c r="C76" i="11"/>
  <c r="G76" i="11" s="1"/>
  <c r="F87" i="11"/>
  <c r="F86" i="11" s="1"/>
  <c r="E94" i="11"/>
  <c r="C94" i="11" s="1"/>
  <c r="G94" i="11" s="1"/>
  <c r="C95" i="11"/>
  <c r="G95" i="11" s="1"/>
  <c r="C87" i="11"/>
  <c r="G87" i="11" s="1"/>
  <c r="D57" i="11" l="1"/>
  <c r="C64" i="11"/>
  <c r="G64" i="11" s="1"/>
  <c r="C58" i="11"/>
  <c r="G58" i="11" s="1"/>
  <c r="C29" i="11"/>
  <c r="G29" i="11" s="1"/>
  <c r="E57" i="11"/>
  <c r="F57" i="11"/>
  <c r="F93" i="11" s="1"/>
  <c r="F108" i="11" s="1"/>
  <c r="D93" i="11"/>
  <c r="D108" i="11" s="1"/>
  <c r="C57" i="11"/>
  <c r="G57" i="11" s="1"/>
  <c r="C16" i="11"/>
  <c r="G16" i="11" s="1"/>
  <c r="G86" i="11"/>
  <c r="C15" i="11"/>
  <c r="G15" i="11" s="1"/>
  <c r="G24" i="11"/>
  <c r="C35" i="11"/>
  <c r="G35" i="11" s="1"/>
  <c r="E93" i="11"/>
  <c r="I11" i="10"/>
  <c r="I10" i="10" s="1"/>
  <c r="G11" i="10"/>
  <c r="G10" i="10" s="1"/>
  <c r="I14" i="10"/>
  <c r="I13" i="10" s="1"/>
  <c r="G14" i="10"/>
  <c r="G13" i="10" s="1"/>
  <c r="I28" i="10" l="1"/>
  <c r="G28" i="10"/>
  <c r="C93" i="11"/>
  <c r="G93" i="11" s="1"/>
  <c r="E108" i="11"/>
  <c r="C108" i="11" s="1"/>
  <c r="G12" i="3" l="1"/>
  <c r="J17" i="1"/>
  <c r="J18" i="1"/>
  <c r="E17" i="1"/>
  <c r="P17" i="1" l="1"/>
  <c r="Q17" i="1" s="1"/>
  <c r="G30" i="3"/>
  <c r="E91" i="1" l="1"/>
  <c r="I50" i="3"/>
  <c r="J50" i="3"/>
  <c r="H50" i="3"/>
  <c r="G51" i="3"/>
  <c r="G32" i="3"/>
  <c r="G58" i="3"/>
  <c r="I10" i="3"/>
  <c r="J10" i="3"/>
  <c r="H10" i="3"/>
  <c r="D51" i="8"/>
  <c r="D50" i="8" s="1"/>
  <c r="D38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57" i="8"/>
  <c r="D58" i="8" s="1"/>
  <c r="P91" i="1"/>
  <c r="Q91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76" i="1"/>
  <c r="O75" i="1"/>
  <c r="N75" i="1"/>
  <c r="M75" i="1"/>
  <c r="L75" i="1"/>
  <c r="K75" i="1"/>
  <c r="G75" i="1"/>
  <c r="H75" i="1"/>
  <c r="I75" i="1"/>
  <c r="F75" i="1"/>
  <c r="J88" i="1"/>
  <c r="J85" i="1"/>
  <c r="J84" i="1"/>
  <c r="J83" i="1"/>
  <c r="J82" i="1"/>
  <c r="J81" i="1"/>
  <c r="J79" i="1"/>
  <c r="J78" i="1"/>
  <c r="J77" i="1"/>
  <c r="J72" i="1"/>
  <c r="J71" i="1"/>
  <c r="J70" i="1"/>
  <c r="J69" i="1"/>
  <c r="J68" i="1"/>
  <c r="J67" i="1"/>
  <c r="J66" i="1"/>
  <c r="J65" i="1"/>
  <c r="J64" i="1"/>
  <c r="J63" i="1"/>
  <c r="J62" i="1"/>
  <c r="J61" i="1"/>
  <c r="J59" i="1"/>
  <c r="J58" i="1"/>
  <c r="J57" i="1"/>
  <c r="J56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9" i="1"/>
  <c r="J28" i="1"/>
  <c r="J27" i="1"/>
  <c r="J16" i="1"/>
  <c r="J20" i="1"/>
  <c r="J22" i="1"/>
  <c r="J23" i="1"/>
  <c r="J24" i="1"/>
  <c r="C20" i="7" l="1"/>
  <c r="D23" i="7"/>
  <c r="C19" i="7"/>
  <c r="C23" i="7" s="1"/>
  <c r="J75" i="1"/>
  <c r="J26" i="1"/>
  <c r="E40" i="1"/>
  <c r="F14" i="1"/>
  <c r="F26" i="1"/>
  <c r="L14" i="1"/>
  <c r="M14" i="1"/>
  <c r="N14" i="1"/>
  <c r="O14" i="1"/>
  <c r="K14" i="1"/>
  <c r="J14" i="1" s="1"/>
  <c r="G14" i="1"/>
  <c r="H14" i="1"/>
  <c r="I14" i="1"/>
  <c r="P40" i="1" l="1"/>
  <c r="Q40" i="1" s="1"/>
  <c r="G57" i="3" l="1"/>
  <c r="G13" i="3"/>
  <c r="G56" i="3"/>
  <c r="G55" i="3"/>
  <c r="G53" i="3"/>
  <c r="G52" i="3"/>
  <c r="I49" i="3"/>
  <c r="J49" i="3"/>
  <c r="H49" i="3"/>
  <c r="G48" i="3"/>
  <c r="G47" i="3"/>
  <c r="G46" i="3"/>
  <c r="G45" i="3"/>
  <c r="G42" i="3"/>
  <c r="G40" i="3"/>
  <c r="G39" i="3"/>
  <c r="G38" i="3"/>
  <c r="G37" i="3"/>
  <c r="G36" i="3"/>
  <c r="G35" i="3"/>
  <c r="G34" i="3"/>
  <c r="G33" i="3"/>
  <c r="G31" i="3"/>
  <c r="G29" i="3"/>
  <c r="G28" i="3"/>
  <c r="G26" i="3"/>
  <c r="G25" i="3"/>
  <c r="G24" i="3"/>
  <c r="G23" i="3"/>
  <c r="G22" i="3"/>
  <c r="J21" i="3"/>
  <c r="J20" i="3" s="1"/>
  <c r="I21" i="3"/>
  <c r="I20" i="3" s="1"/>
  <c r="G59" i="3"/>
  <c r="G19" i="3"/>
  <c r="G18" i="3"/>
  <c r="G17" i="3"/>
  <c r="G11" i="3"/>
  <c r="J9" i="3"/>
  <c r="I9" i="3"/>
  <c r="I65" i="3" l="1"/>
  <c r="J65" i="3"/>
  <c r="G49" i="3"/>
  <c r="G50" i="3"/>
  <c r="G10" i="3"/>
  <c r="G21" i="3"/>
  <c r="H9" i="3"/>
  <c r="H20" i="3"/>
  <c r="G20" i="3" s="1"/>
  <c r="G9" i="3"/>
  <c r="O25" i="1"/>
  <c r="N25" i="1"/>
  <c r="M25" i="1"/>
  <c r="L25" i="1"/>
  <c r="K25" i="1"/>
  <c r="E15" i="1"/>
  <c r="E78" i="1"/>
  <c r="E79" i="1"/>
  <c r="E18" i="1"/>
  <c r="E81" i="1"/>
  <c r="E82" i="1"/>
  <c r="E83" i="1"/>
  <c r="E28" i="1"/>
  <c r="E29" i="1"/>
  <c r="E30" i="1"/>
  <c r="E32" i="1"/>
  <c r="E33" i="1"/>
  <c r="E34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16" i="1"/>
  <c r="E77" i="1"/>
  <c r="E20" i="1"/>
  <c r="E84" i="1"/>
  <c r="E22" i="1"/>
  <c r="E23" i="1"/>
  <c r="E24" i="1"/>
  <c r="E85" i="1"/>
  <c r="O86" i="1"/>
  <c r="N86" i="1"/>
  <c r="M86" i="1"/>
  <c r="L86" i="1"/>
  <c r="G86" i="1"/>
  <c r="H86" i="1"/>
  <c r="I86" i="1"/>
  <c r="F86" i="1"/>
  <c r="E88" i="1"/>
  <c r="E76" i="1"/>
  <c r="O74" i="1"/>
  <c r="L74" i="1"/>
  <c r="M74" i="1"/>
  <c r="N74" i="1"/>
  <c r="K74" i="1"/>
  <c r="G74" i="1"/>
  <c r="H74" i="1"/>
  <c r="I74" i="1"/>
  <c r="E27" i="1"/>
  <c r="G26" i="1"/>
  <c r="G25" i="1" s="1"/>
  <c r="H26" i="1"/>
  <c r="I26" i="1"/>
  <c r="I25" i="1" s="1"/>
  <c r="O13" i="1"/>
  <c r="N13" i="1"/>
  <c r="L13" i="1"/>
  <c r="G13" i="1"/>
  <c r="I13" i="1"/>
  <c r="H13" i="1" l="1"/>
  <c r="H25" i="1"/>
  <c r="P88" i="1"/>
  <c r="Q88" i="1" s="1"/>
  <c r="E87" i="1"/>
  <c r="P27" i="1"/>
  <c r="Q27" i="1" s="1"/>
  <c r="P85" i="1"/>
  <c r="Q85" i="1" s="1"/>
  <c r="P23" i="1"/>
  <c r="Q23" i="1" s="1"/>
  <c r="P84" i="1"/>
  <c r="Q84" i="1" s="1"/>
  <c r="P77" i="1"/>
  <c r="Q77" i="1" s="1"/>
  <c r="P72" i="1"/>
  <c r="Q72" i="1" s="1"/>
  <c r="P70" i="1"/>
  <c r="Q70" i="1" s="1"/>
  <c r="P68" i="1"/>
  <c r="Q68" i="1" s="1"/>
  <c r="P66" i="1"/>
  <c r="Q66" i="1" s="1"/>
  <c r="P64" i="1"/>
  <c r="Q64" i="1" s="1"/>
  <c r="P62" i="1"/>
  <c r="Q62" i="1" s="1"/>
  <c r="P59" i="1"/>
  <c r="Q59" i="1" s="1"/>
  <c r="P57" i="1"/>
  <c r="Q57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39" i="1"/>
  <c r="Q39" i="1" s="1"/>
  <c r="P37" i="1"/>
  <c r="Q37" i="1" s="1"/>
  <c r="P35" i="1"/>
  <c r="Q35" i="1" s="1"/>
  <c r="P33" i="1"/>
  <c r="Q33" i="1" s="1"/>
  <c r="P30" i="1"/>
  <c r="Q30" i="1" s="1"/>
  <c r="P28" i="1"/>
  <c r="Q28" i="1" s="1"/>
  <c r="P82" i="1"/>
  <c r="Q82" i="1" s="1"/>
  <c r="P18" i="1"/>
  <c r="Q18" i="1" s="1"/>
  <c r="P78" i="1"/>
  <c r="Q78" i="1" s="1"/>
  <c r="P76" i="1"/>
  <c r="Q76" i="1" s="1"/>
  <c r="P24" i="1"/>
  <c r="Q24" i="1" s="1"/>
  <c r="P22" i="1"/>
  <c r="Q22" i="1" s="1"/>
  <c r="P20" i="1"/>
  <c r="Q20" i="1" s="1"/>
  <c r="P16" i="1"/>
  <c r="Q16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8" i="1"/>
  <c r="Q58" i="1" s="1"/>
  <c r="P56" i="1"/>
  <c r="Q56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6" i="1"/>
  <c r="Q36" i="1" s="1"/>
  <c r="P34" i="1"/>
  <c r="Q34" i="1" s="1"/>
  <c r="P32" i="1"/>
  <c r="Q32" i="1" s="1"/>
  <c r="P29" i="1"/>
  <c r="Q29" i="1" s="1"/>
  <c r="P83" i="1"/>
  <c r="Q83" i="1" s="1"/>
  <c r="P81" i="1"/>
  <c r="Q81" i="1" s="1"/>
  <c r="P79" i="1"/>
  <c r="Q79" i="1" s="1"/>
  <c r="G65" i="3"/>
  <c r="H65" i="3"/>
  <c r="J25" i="1"/>
  <c r="J74" i="1"/>
  <c r="O92" i="1"/>
  <c r="I92" i="1"/>
  <c r="G92" i="1"/>
  <c r="N92" i="1"/>
  <c r="L92" i="1"/>
  <c r="K86" i="1"/>
  <c r="J86" i="1" s="1"/>
  <c r="J87" i="1"/>
  <c r="K13" i="1"/>
  <c r="J13" i="1" s="1"/>
  <c r="M13" i="1"/>
  <c r="M92" i="1" s="1"/>
  <c r="E26" i="1"/>
  <c r="E75" i="1"/>
  <c r="F25" i="1"/>
  <c r="P15" i="1"/>
  <c r="Q15" i="1" s="1"/>
  <c r="F74" i="1"/>
  <c r="H92" i="1" l="1"/>
  <c r="E86" i="1"/>
  <c r="P26" i="1"/>
  <c r="Q26" i="1" s="1"/>
  <c r="P75" i="1"/>
  <c r="Q75" i="1" s="1"/>
  <c r="P87" i="1"/>
  <c r="Q87" i="1" s="1"/>
  <c r="K92" i="1"/>
  <c r="J92" i="1" s="1"/>
  <c r="E74" i="1"/>
  <c r="E25" i="1"/>
  <c r="P86" i="1" l="1"/>
  <c r="Q86" i="1" s="1"/>
  <c r="P25" i="1"/>
  <c r="Q25" i="1" s="1"/>
  <c r="P74" i="1"/>
  <c r="Q74" i="1" s="1"/>
  <c r="F13" i="1"/>
  <c r="F92" i="1" s="1"/>
  <c r="E14" i="1"/>
  <c r="P14" i="1" l="1"/>
  <c r="Q14" i="1" s="1"/>
  <c r="E13" i="1"/>
  <c r="E92" i="1" s="1"/>
  <c r="P13" i="1" l="1"/>
  <c r="Q13" i="1" s="1"/>
  <c r="P92" i="1" l="1"/>
  <c r="P97" i="1" l="1"/>
  <c r="Q92" i="1"/>
</calcChain>
</file>

<file path=xl/sharedStrings.xml><?xml version="1.0" encoding="utf-8"?>
<sst xmlns="http://schemas.openxmlformats.org/spreadsheetml/2006/main" count="880" uniqueCount="497">
  <si>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</si>
  <si>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</si>
  <si>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</si>
  <si>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</si>
  <si>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</si>
  <si>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</si>
  <si>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</si>
  <si>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</si>
  <si>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</si>
  <si>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</si>
  <si>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</si>
  <si>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</si>
  <si>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</si>
  <si>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</si>
  <si>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</si>
  <si>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</si>
  <si>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</si>
  <si>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</si>
  <si>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</si>
  <si>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</si>
  <si>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</si>
  <si>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</si>
  <si>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</si>
  <si>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</si>
  <si>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</si>
  <si>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</si>
  <si>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</si>
  <si>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</si>
  <si>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</si>
  <si>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</si>
  <si>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</si>
  <si>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</si>
  <si>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</si>
  <si>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</si>
  <si>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</si>
  <si>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</si>
  <si>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</si>
  <si>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</si>
  <si>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</si>
  <si>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</si>
  <si>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</si>
  <si>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</si>
  <si>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</si>
  <si>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</si>
  <si>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</si>
  <si>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</si>
  <si>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</si>
  <si>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</si>
  <si>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</si>
  <si>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</si>
  <si>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</si>
  <si>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</si>
  <si>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</si>
  <si>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</si>
  <si>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</si>
  <si>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</si>
  <si>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</si>
  <si>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</si>
  <si>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</si>
  <si>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</si>
  <si>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</si>
  <si>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</si>
  <si>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</si>
  <si>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</si>
  <si>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</si>
  <si>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</si>
  <si>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</si>
  <si>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</si>
  <si>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</si>
  <si>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</si>
  <si>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</si>
  <si>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</si>
  <si>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</si>
  <si>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</si>
  <si>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</si>
  <si>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</si>
  <si>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</si>
  <si>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</si>
  <si>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</si>
  <si>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</si>
  <si>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</si>
  <si>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</si>
  <si>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</si>
  <si>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</si>
  <si>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</si>
  <si>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</si>
  <si>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</si>
  <si>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</si>
  <si>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</si>
  <si>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</si>
  <si>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</si>
  <si>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</si>
  <si>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</si>
  <si>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</si>
  <si>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</si>
  <si>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</si>
  <si>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</si>
  <si>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</si>
  <si>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</si>
  <si>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</si>
  <si>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</si>
  <si>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</si>
  <si>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</si>
  <si>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</si>
  <si>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</si>
  <si>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</si>
  <si>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</si>
  <si>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</si>
  <si>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</si>
  <si>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</si>
  <si>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</si>
  <si>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</si>
  <si>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</si>
  <si>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</si>
  <si>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</si>
  <si>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</si>
  <si>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</si>
  <si>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</si>
  <si>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</si>
  <si>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</si>
  <si>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</si>
  <si>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</si>
  <si>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</si>
  <si>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</si>
  <si>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</si>
  <si>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</si>
  <si>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</si>
  <si>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</si>
  <si>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</si>
  <si>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</si>
  <si>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</si>
  <si>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</si>
  <si>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</si>
  <si>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</si>
  <si>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</si>
  <si>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</si>
  <si>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</si>
  <si>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</si>
  <si>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</si>
  <si>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</si>
  <si>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</si>
  <si>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</si>
  <si>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</si>
  <si>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</si>
  <si>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</si>
  <si>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</si>
  <si>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</si>
  <si>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</si>
  <si>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</si>
  <si>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</si>
  <si>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</si>
  <si>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</si>
  <si>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</si>
  <si>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</si>
  <si>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</si>
  <si>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</si>
  <si>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</si>
  <si>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</si>
  <si>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</si>
  <si>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</si>
  <si>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</si>
  <si>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</si>
  <si>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</si>
  <si>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</si>
  <si>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</si>
  <si>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</si>
  <si>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</si>
  <si>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</si>
  <si>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</si>
  <si>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</si>
  <si>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</si>
  <si>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</si>
  <si>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</si>
  <si>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</si>
  <si>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</si>
  <si>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</si>
  <si>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</si>
  <si>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</si>
  <si>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</si>
  <si>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</si>
  <si>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</si>
  <si>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</si>
  <si>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</si>
  <si>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</si>
  <si>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</si>
  <si>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</si>
  <si>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</si>
  <si>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</si>
  <si>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</si>
  <si>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</si>
  <si>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</si>
  <si>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</si>
  <si>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</si>
  <si>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</si>
  <si>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</si>
  <si>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</si>
  <si>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</si>
  <si>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</si>
  <si>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</si>
  <si>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</si>
  <si>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</si>
  <si>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</si>
  <si>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</si>
  <si>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</si>
  <si>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</si>
  <si>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</si>
  <si>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</si>
  <si>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</si>
  <si>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</si>
  <si>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</si>
  <si>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</si>
  <si>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</si>
  <si>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</si>
  <si>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</si>
  <si>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</si>
  <si>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</si>
  <si>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</si>
  <si>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</si>
  <si>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</si>
  <si>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</si>
  <si>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</si>
  <si>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</si>
  <si>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</si>
  <si>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</si>
  <si>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</si>
  <si>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</si>
  <si>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</si>
  <si>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</si>
  <si>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</si>
  <si>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</si>
  <si>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</si>
  <si>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</si>
  <si>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</si>
  <si>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</si>
  <si>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</si>
  <si>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</si>
  <si>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</si>
  <si>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</si>
  <si>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</si>
  <si>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</si>
  <si>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</si>
  <si>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</si>
  <si>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</si>
  <si>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</si>
  <si>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</si>
  <si>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</si>
  <si>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</si>
  <si>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</si>
  <si>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</si>
  <si>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</si>
  <si>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</si>
  <si>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</si>
  <si>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</si>
  <si>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</si>
  <si>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</si>
  <si>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</si>
  <si>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</si>
  <si>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</si>
  <si>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</si>
  <si>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</si>
  <si>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</si>
  <si>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</si>
  <si>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</si>
  <si>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</si>
  <si>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</si>
  <si>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</si>
  <si>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</si>
  <si>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</si>
  <si>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</si>
  <si>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</si>
  <si>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</si>
  <si>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</si>
  <si>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</si>
  <si>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</si>
  <si>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</si>
  <si>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</si>
  <si>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</si>
  <si>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</si>
  <si>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</si>
  <si>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</si>
  <si>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</si>
  <si>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</si>
  <si>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</si>
  <si>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</si>
  <si>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</si>
  <si>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</si>
  <si>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</si>
  <si>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</si>
  <si>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</si>
  <si>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</si>
  <si>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</si>
  <si>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</si>
  <si>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</si>
  <si>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</si>
  <si>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</si>
  <si>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</si>
  <si>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</si>
  <si>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</si>
  <si>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</si>
  <si>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</si>
  <si>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</si>
  <si>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</si>
  <si>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</si>
  <si>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</si>
  <si>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</si>
  <si>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</si>
  <si>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</si>
  <si>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</si>
  <si>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</si>
  <si>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</si>
  <si>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</si>
  <si>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</si>
  <si>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</si>
  <si>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</si>
  <si>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</si>
  <si>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</si>
  <si>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</si>
  <si>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</si>
  <si>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</si>
  <si>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</si>
  <si>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</si>
  <si>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</si>
  <si>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</si>
  <si>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</si>
  <si>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</si>
  <si>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</si>
  <si>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</si>
  <si>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</si>
  <si>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</si>
  <si>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</si>
  <si>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</si>
  <si>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</si>
  <si>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</si>
  <si>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</si>
  <si>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</si>
  <si>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</si>
  <si>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</si>
  <si>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</si>
  <si>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</si>
  <si>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</si>
  <si>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</si>
  <si>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</si>
  <si>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</si>
  <si>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</si>
  <si>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</si>
  <si>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</si>
  <si>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</si>
  <si>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</si>
  <si>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</si>
  <si>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</si>
  <si>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</si>
  <si>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</si>
  <si>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</si>
  <si>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</si>
  <si>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</si>
  <si>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</si>
  <si>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</si>
  <si>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</si>
  <si>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</si>
  <si>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</si>
  <si>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</si>
  <si>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</si>
  <si>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</si>
  <si>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</si>
  <si>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</si>
  <si>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</si>
  <si>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</si>
  <si>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</si>
  <si>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</si>
  <si>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</si>
  <si>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</si>
  <si>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</si>
  <si>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</si>
  <si>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</si>
  <si>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</si>
  <si>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</si>
  <si>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</si>
  <si>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</si>
  <si>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</si>
  <si>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</si>
  <si>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</si>
  <si>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</si>
  <si>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</si>
  <si>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</si>
  <si>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</si>
  <si>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</si>
  <si>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</si>
  <si>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</si>
  <si>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</si>
  <si>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</si>
  <si>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</si>
  <si>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</si>
  <si>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</si>
  <si>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</si>
  <si>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</si>
  <si>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</si>
  <si>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</si>
  <si>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</si>
  <si>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</si>
  <si>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</si>
  <si>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</si>
  <si>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</si>
  <si>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</si>
  <si>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</si>
  <si>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</si>
  <si>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</si>
  <si>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</si>
  <si>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</si>
  <si>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</si>
  <si>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</si>
  <si>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</si>
  <si>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</si>
  <si>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</si>
  <si>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</si>
  <si>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</si>
  <si>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</si>
  <si>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</si>
  <si>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</si>
  <si>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</si>
  <si>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</si>
  <si>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</si>
  <si>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</si>
  <si>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</si>
  <si>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</si>
  <si>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</si>
  <si>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</si>
  <si>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</si>
  <si>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</si>
  <si>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</si>
  <si>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</si>
  <si>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</si>
  <si>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</si>
  <si>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</si>
  <si>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</si>
  <si>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</si>
  <si>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</si>
  <si>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</si>
  <si>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</si>
  <si>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</si>
  <si>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</si>
  <si>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</si>
  <si>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</si>
  <si>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</si>
  <si>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</si>
  <si>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</si>
  <si>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</si>
  <si>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</si>
  <si>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</si>
  <si>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</si>
  <si>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</si>
  <si>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</si>
  <si>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</si>
  <si>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</si>
  <si>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</si>
  <si>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</si>
  <si>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</si>
  <si>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</si>
  <si>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</si>
  <si>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</si>
  <si>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</si>
  <si>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</si>
  <si>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</si>
  <si>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</si>
  <si>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</si>
  <si>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</si>
  <si>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</si>
  <si>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</si>
  <si>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</si>
  <si>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</si>
  <si>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</si>
  <si>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</si>
  <si>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</si>
  <si>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</si>
  <si>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VIII скликання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</si>
  <si>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</si>
  <si>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</si>
  <si>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</si>
  <si>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</si>
  <si>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</si>
  <si>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</si>
  <si>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до рішення    сесії селищної ради  VIII</t>
  </si>
  <si>
    <t xml:space="preserve">до рішення     сесії селищної ради  VIII скликання </t>
  </si>
  <si>
    <t>до рішення     сесії селищної ради  VIII скликання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</si>
  <si>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</si>
  <si>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</si>
  <si>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</si>
  <si>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</si>
  <si>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</si>
  <si>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</si>
  <si>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</si>
  <si>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</si>
  <si>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Додаток 5
до рішення сесії селищної ради VIII скликання</t>
  </si>
  <si>
    <t>від 07.06.2021 р. № 535</t>
  </si>
  <si>
    <t>Додаток 4
до рішення    сесії селищної ради  VIII скликання
від 07.06.2021 р. № 535</t>
  </si>
  <si>
    <t>від 07.06.2021 р.№ 535</t>
  </si>
  <si>
    <t xml:space="preserve">Додаток 6
до рішення   сесії селищної ради VIII скликання
від 07.06.2021 р. № 535
</t>
  </si>
  <si>
    <t xml:space="preserve">мь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</si>
</sst>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21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49" fontId="22" fillId="0" borderId="2" xfId="0" quotePrefix="1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2" fillId="0" borderId="2" xfId="0" quotePrefix="1" applyNumberFormat="1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3" fillId="0" borderId="2" xfId="0" quotePrefix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2" xfId="0" quotePrefix="1" applyNumberFormat="1" applyFont="1" applyBorder="1" applyAlignment="1">
      <alignment vertical="center" wrapText="1"/>
    </xf>
    <xf numFmtId="0" fontId="23" fillId="0" borderId="2" xfId="0" quotePrefix="1" applyFont="1" applyBorder="1" applyAlignment="1">
      <alignment horizontal="center" vertical="center" wrapText="1"/>
    </xf>
    <xf numFmtId="0" fontId="24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5" fillId="0" borderId="2" xfId="1" applyNumberFormat="1" applyFont="1" applyFill="1" applyBorder="1" applyAlignment="1" applyProtection="1">
      <alignment horizontal="center" vertical="top" wrapText="1"/>
    </xf>
    <xf numFmtId="0" fontId="0" fillId="0" borderId="2" xfId="0" quotePrefix="1" applyFont="1" applyBorder="1" applyAlignment="1">
      <alignment horizontal="center" vertical="center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6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49" fontId="17" fillId="0" borderId="6" xfId="2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wrapText="1"/>
    </xf>
    <xf numFmtId="4" fontId="17" fillId="0" borderId="6" xfId="1" applyNumberFormat="1" applyFont="1" applyFill="1" applyBorder="1" applyAlignment="1" applyProtection="1">
      <alignment vertical="center" wrapText="1"/>
    </xf>
    <xf numFmtId="4" fontId="9" fillId="0" borderId="6" xfId="2" applyNumberFormat="1" applyFont="1" applyBorder="1" applyAlignment="1">
      <alignment vertical="center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0" fillId="0" borderId="2" xfId="2" applyFont="1" applyBorder="1" applyAlignment="1">
      <alignment horizontal="center" wrapText="1"/>
    </xf>
    <xf numFmtId="0" fontId="30" fillId="0" borderId="2" xfId="2" applyFont="1" applyBorder="1" applyAlignment="1">
      <alignment horizontal="center"/>
    </xf>
    <xf numFmtId="0" fontId="25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31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3" fillId="0" borderId="0" xfId="0" applyFont="1" applyAlignment="1">
      <alignment horizontal="left"/>
    </xf>
    <xf numFmtId="0" fontId="22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3" fillId="0" borderId="2" xfId="0" quotePrefix="1" applyNumberFormat="1" applyFont="1" applyBorder="1" applyAlignment="1">
      <alignment horizontal="left" vertical="center" wrapText="1"/>
    </xf>
    <xf numFmtId="2" fontId="9" fillId="0" borderId="0" xfId="2" applyNumberFormat="1" applyFont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4" fontId="9" fillId="0" borderId="2" xfId="2" applyNumberFormat="1" applyFont="1" applyBorder="1"/>
    <xf numFmtId="0" fontId="3" fillId="0" borderId="2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30" fillId="0" borderId="8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0" fontId="25" fillId="0" borderId="8" xfId="2" applyFont="1" applyBorder="1" applyAlignment="1">
      <alignment horizontal="center"/>
    </xf>
    <xf numFmtId="0" fontId="25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1" fontId="31" fillId="0" borderId="8" xfId="2" applyNumberFormat="1" applyFont="1" applyBorder="1" applyAlignment="1">
      <alignment horizontal="left" wrapText="1"/>
    </xf>
    <xf numFmtId="1" fontId="31" fillId="0" borderId="9" xfId="2" applyNumberFormat="1" applyFont="1" applyBorder="1" applyAlignment="1">
      <alignment horizontal="left" wrapText="1"/>
    </xf>
    <xf numFmtId="1" fontId="31" fillId="0" borderId="10" xfId="2" applyNumberFormat="1" applyFont="1" applyBorder="1" applyAlignment="1">
      <alignment horizontal="left" wrapText="1"/>
    </xf>
    <xf numFmtId="1" fontId="31" fillId="0" borderId="8" xfId="2" applyNumberFormat="1" applyFont="1" applyBorder="1" applyAlignment="1">
      <alignment horizontal="left"/>
    </xf>
    <xf numFmtId="1" fontId="31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20" fillId="0" borderId="0" xfId="2" applyFont="1" applyAlignment="1">
      <alignment horizontal="left"/>
    </xf>
    <xf numFmtId="0" fontId="0" fillId="0" borderId="0" xfId="0" applyAlignment="1">
      <alignment horizontal="left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2"/>
  <sheetViews>
    <sheetView view="pageBreakPreview" zoomScale="85" zoomScaleNormal="100" zoomScaleSheetLayoutView="85" workbookViewId="0">
      <selection activeCell="B5" sqref="B5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272</v>
      </c>
    </row>
    <row r="2" spans="1:7" x14ac:dyDescent="0.2">
      <c r="D2" s="21" t="s">
        <v>480</v>
      </c>
      <c r="F2" s="21" t="s">
        <v>473</v>
      </c>
    </row>
    <row r="3" spans="1:7" x14ac:dyDescent="0.2">
      <c r="D3" s="21" t="s">
        <v>492</v>
      </c>
    </row>
    <row r="7" spans="1:7" ht="25.5" customHeight="1" x14ac:dyDescent="0.2">
      <c r="A7" s="193" t="s">
        <v>472</v>
      </c>
      <c r="B7" s="194"/>
      <c r="C7" s="194"/>
      <c r="D7" s="194"/>
      <c r="E7" s="194"/>
      <c r="F7" s="194"/>
    </row>
    <row r="8" spans="1:7" ht="12.75" customHeight="1" x14ac:dyDescent="0.2">
      <c r="A8" s="127"/>
      <c r="B8" s="128"/>
      <c r="C8" s="128"/>
      <c r="D8" s="128"/>
      <c r="E8" s="128"/>
      <c r="F8" s="128"/>
    </row>
    <row r="9" spans="1:7" x14ac:dyDescent="0.2">
      <c r="A9" s="139" t="s">
        <v>270</v>
      </c>
      <c r="B9" s="128"/>
      <c r="C9" s="128"/>
      <c r="D9" s="128"/>
      <c r="E9" s="128"/>
      <c r="F9" s="128"/>
    </row>
    <row r="10" spans="1:7" x14ac:dyDescent="0.2">
      <c r="A10" s="20" t="s">
        <v>217</v>
      </c>
      <c r="F10" s="1" t="s">
        <v>273</v>
      </c>
    </row>
    <row r="11" spans="1:7" x14ac:dyDescent="0.2">
      <c r="A11" s="195" t="s">
        <v>274</v>
      </c>
      <c r="B11" s="195" t="s">
        <v>355</v>
      </c>
      <c r="C11" s="196" t="s">
        <v>229</v>
      </c>
      <c r="D11" s="195" t="s">
        <v>5</v>
      </c>
      <c r="E11" s="195" t="s">
        <v>12</v>
      </c>
      <c r="F11" s="195"/>
    </row>
    <row r="12" spans="1:7" x14ac:dyDescent="0.2">
      <c r="A12" s="195"/>
      <c r="B12" s="195"/>
      <c r="C12" s="195"/>
      <c r="D12" s="195"/>
      <c r="E12" s="195" t="s">
        <v>6</v>
      </c>
      <c r="F12" s="197" t="s">
        <v>13</v>
      </c>
    </row>
    <row r="13" spans="1:7" x14ac:dyDescent="0.2">
      <c r="A13" s="195"/>
      <c r="B13" s="195"/>
      <c r="C13" s="195"/>
      <c r="D13" s="195"/>
      <c r="E13" s="195"/>
      <c r="F13" s="195"/>
    </row>
    <row r="14" spans="1:7" x14ac:dyDescent="0.2">
      <c r="A14" s="129">
        <v>1</v>
      </c>
      <c r="B14" s="129">
        <v>2</v>
      </c>
      <c r="C14" s="130">
        <v>3</v>
      </c>
      <c r="D14" s="129">
        <v>4</v>
      </c>
      <c r="E14" s="129">
        <v>5</v>
      </c>
      <c r="F14" s="129">
        <v>6</v>
      </c>
    </row>
    <row r="15" spans="1:7" hidden="1" x14ac:dyDescent="0.2">
      <c r="A15" s="83">
        <v>10000000</v>
      </c>
      <c r="B15" s="84" t="s">
        <v>356</v>
      </c>
      <c r="C15" s="85">
        <f>D15+E15</f>
        <v>0</v>
      </c>
      <c r="D15" s="86">
        <f>D16</f>
        <v>0</v>
      </c>
      <c r="E15" s="86">
        <f t="shared" ref="E15:F15" si="0">E16</f>
        <v>0</v>
      </c>
      <c r="F15" s="86">
        <f t="shared" si="0"/>
        <v>0</v>
      </c>
      <c r="G15" s="22">
        <f>SUM(C15:F15)</f>
        <v>0</v>
      </c>
    </row>
    <row r="16" spans="1:7" ht="25.5" hidden="1" x14ac:dyDescent="0.2">
      <c r="A16" s="83">
        <v>11000000</v>
      </c>
      <c r="B16" s="84" t="s">
        <v>357</v>
      </c>
      <c r="C16" s="85">
        <f t="shared" ref="C16:C78" si="1">D16+E16</f>
        <v>0</v>
      </c>
      <c r="D16" s="86">
        <f>D17+D22</f>
        <v>0</v>
      </c>
      <c r="E16" s="86">
        <f t="shared" ref="E16:F16" si="2">E17+E22</f>
        <v>0</v>
      </c>
      <c r="F16" s="86">
        <f t="shared" si="2"/>
        <v>0</v>
      </c>
      <c r="G16" s="22">
        <f t="shared" ref="G16:G79" si="3">SUM(C16:F16)</f>
        <v>0</v>
      </c>
    </row>
    <row r="17" spans="1:7" hidden="1" x14ac:dyDescent="0.2">
      <c r="A17" s="83">
        <v>11010000</v>
      </c>
      <c r="B17" s="84" t="s">
        <v>358</v>
      </c>
      <c r="C17" s="85">
        <f t="shared" si="1"/>
        <v>0</v>
      </c>
      <c r="D17" s="86">
        <f>SUM(D18:D21)</f>
        <v>0</v>
      </c>
      <c r="E17" s="86">
        <f t="shared" ref="E17:F17" si="4">SUM(E18:E21)</f>
        <v>0</v>
      </c>
      <c r="F17" s="86">
        <f t="shared" si="4"/>
        <v>0</v>
      </c>
      <c r="G17" s="22">
        <f t="shared" si="3"/>
        <v>0</v>
      </c>
    </row>
    <row r="18" spans="1:7" ht="25.5" hidden="1" x14ac:dyDescent="0.2">
      <c r="A18" s="87">
        <v>11010100</v>
      </c>
      <c r="B18" s="88" t="s">
        <v>359</v>
      </c>
      <c r="C18" s="89">
        <f t="shared" si="1"/>
        <v>0</v>
      </c>
      <c r="D18" s="90"/>
      <c r="E18" s="90"/>
      <c r="F18" s="90"/>
      <c r="G18" s="22">
        <f t="shared" si="3"/>
        <v>0</v>
      </c>
    </row>
    <row r="19" spans="1:7" ht="38.25" hidden="1" x14ac:dyDescent="0.2">
      <c r="A19" s="87">
        <v>11010200</v>
      </c>
      <c r="B19" s="88" t="s">
        <v>360</v>
      </c>
      <c r="C19" s="89">
        <f t="shared" si="1"/>
        <v>0</v>
      </c>
      <c r="D19" s="90"/>
      <c r="E19" s="90"/>
      <c r="F19" s="90"/>
      <c r="G19" s="22">
        <f t="shared" si="3"/>
        <v>0</v>
      </c>
    </row>
    <row r="20" spans="1:7" ht="25.5" hidden="1" x14ac:dyDescent="0.2">
      <c r="A20" s="87">
        <v>11010400</v>
      </c>
      <c r="B20" s="88" t="s">
        <v>361</v>
      </c>
      <c r="C20" s="89">
        <f t="shared" si="1"/>
        <v>0</v>
      </c>
      <c r="D20" s="90"/>
      <c r="E20" s="90"/>
      <c r="F20" s="90"/>
      <c r="G20" s="22">
        <f t="shared" si="3"/>
        <v>0</v>
      </c>
    </row>
    <row r="21" spans="1:7" ht="25.5" hidden="1" x14ac:dyDescent="0.2">
      <c r="A21" s="87">
        <v>11010500</v>
      </c>
      <c r="B21" s="88" t="s">
        <v>362</v>
      </c>
      <c r="C21" s="89">
        <f t="shared" si="1"/>
        <v>0</v>
      </c>
      <c r="D21" s="90"/>
      <c r="E21" s="90"/>
      <c r="F21" s="90"/>
      <c r="G21" s="22">
        <f t="shared" si="3"/>
        <v>0</v>
      </c>
    </row>
    <row r="22" spans="1:7" hidden="1" x14ac:dyDescent="0.2">
      <c r="A22" s="83">
        <v>11020000</v>
      </c>
      <c r="B22" s="84" t="s">
        <v>363</v>
      </c>
      <c r="C22" s="85">
        <f t="shared" si="1"/>
        <v>0</v>
      </c>
      <c r="D22" s="86">
        <f>D23</f>
        <v>0</v>
      </c>
      <c r="E22" s="86">
        <f t="shared" ref="E22:F22" si="5">E23</f>
        <v>0</v>
      </c>
      <c r="F22" s="86">
        <f t="shared" si="5"/>
        <v>0</v>
      </c>
      <c r="G22" s="22">
        <f t="shared" si="3"/>
        <v>0</v>
      </c>
    </row>
    <row r="23" spans="1:7" ht="25.5" hidden="1" x14ac:dyDescent="0.2">
      <c r="A23" s="87">
        <v>11020200</v>
      </c>
      <c r="B23" s="88" t="s">
        <v>364</v>
      </c>
      <c r="C23" s="89">
        <f t="shared" si="1"/>
        <v>0</v>
      </c>
      <c r="D23" s="90"/>
      <c r="E23" s="90"/>
      <c r="F23" s="90"/>
      <c r="G23" s="22">
        <f t="shared" si="3"/>
        <v>0</v>
      </c>
    </row>
    <row r="24" spans="1:7" hidden="1" x14ac:dyDescent="0.2">
      <c r="A24" s="83">
        <v>13000000</v>
      </c>
      <c r="B24" s="84" t="s">
        <v>365</v>
      </c>
      <c r="C24" s="85">
        <f t="shared" si="1"/>
        <v>0</v>
      </c>
      <c r="D24" s="86">
        <f>D25+D27</f>
        <v>0</v>
      </c>
      <c r="E24" s="86">
        <f t="shared" ref="E24:F24" si="6">E25+E27</f>
        <v>0</v>
      </c>
      <c r="F24" s="86">
        <f t="shared" si="6"/>
        <v>0</v>
      </c>
      <c r="G24" s="22">
        <f t="shared" si="3"/>
        <v>0</v>
      </c>
    </row>
    <row r="25" spans="1:7" hidden="1" x14ac:dyDescent="0.2">
      <c r="A25" s="83">
        <v>13020000</v>
      </c>
      <c r="B25" s="84" t="s">
        <v>366</v>
      </c>
      <c r="C25" s="85">
        <f t="shared" si="1"/>
        <v>0</v>
      </c>
      <c r="D25" s="86">
        <f>D26</f>
        <v>0</v>
      </c>
      <c r="E25" s="86">
        <f t="shared" ref="E25:F25" si="7">E26</f>
        <v>0</v>
      </c>
      <c r="F25" s="86">
        <f t="shared" si="7"/>
        <v>0</v>
      </c>
      <c r="G25" s="22">
        <f t="shared" si="3"/>
        <v>0</v>
      </c>
    </row>
    <row r="26" spans="1:7" ht="25.5" hidden="1" x14ac:dyDescent="0.2">
      <c r="A26" s="87">
        <v>13020200</v>
      </c>
      <c r="B26" s="88" t="s">
        <v>367</v>
      </c>
      <c r="C26" s="89">
        <f t="shared" si="1"/>
        <v>0</v>
      </c>
      <c r="D26" s="90"/>
      <c r="E26" s="90"/>
      <c r="F26" s="90"/>
      <c r="G26" s="22">
        <f t="shared" si="3"/>
        <v>0</v>
      </c>
    </row>
    <row r="27" spans="1:7" hidden="1" x14ac:dyDescent="0.2">
      <c r="A27" s="83">
        <v>13030000</v>
      </c>
      <c r="B27" s="84" t="s">
        <v>368</v>
      </c>
      <c r="C27" s="85">
        <f t="shared" si="1"/>
        <v>0</v>
      </c>
      <c r="D27" s="86">
        <f>D28</f>
        <v>0</v>
      </c>
      <c r="E27" s="86">
        <f t="shared" ref="E27:F27" si="8">E28</f>
        <v>0</v>
      </c>
      <c r="F27" s="86">
        <f t="shared" si="8"/>
        <v>0</v>
      </c>
      <c r="G27" s="22">
        <f t="shared" si="3"/>
        <v>0</v>
      </c>
    </row>
    <row r="28" spans="1:7" ht="25.5" hidden="1" x14ac:dyDescent="0.2">
      <c r="A28" s="87">
        <v>13030100</v>
      </c>
      <c r="B28" s="88" t="s">
        <v>369</v>
      </c>
      <c r="C28" s="89">
        <f t="shared" si="1"/>
        <v>0</v>
      </c>
      <c r="D28" s="90"/>
      <c r="E28" s="90"/>
      <c r="F28" s="90"/>
      <c r="G28" s="22">
        <f t="shared" si="3"/>
        <v>0</v>
      </c>
    </row>
    <row r="29" spans="1:7" hidden="1" x14ac:dyDescent="0.2">
      <c r="A29" s="83">
        <v>14000000</v>
      </c>
      <c r="B29" s="84" t="s">
        <v>370</v>
      </c>
      <c r="C29" s="85">
        <f t="shared" si="1"/>
        <v>0</v>
      </c>
      <c r="D29" s="86">
        <f>D30+D32</f>
        <v>0</v>
      </c>
      <c r="E29" s="86">
        <f t="shared" ref="E29:F29" si="9">E30+E32</f>
        <v>0</v>
      </c>
      <c r="F29" s="86">
        <f t="shared" si="9"/>
        <v>0</v>
      </c>
      <c r="G29" s="22">
        <f t="shared" si="3"/>
        <v>0</v>
      </c>
    </row>
    <row r="30" spans="1:7" hidden="1" x14ac:dyDescent="0.2">
      <c r="A30" s="83">
        <v>14020000</v>
      </c>
      <c r="B30" s="84" t="s">
        <v>371</v>
      </c>
      <c r="C30" s="85">
        <f t="shared" si="1"/>
        <v>0</v>
      </c>
      <c r="D30" s="86">
        <f>D31</f>
        <v>0</v>
      </c>
      <c r="E30" s="86">
        <f t="shared" ref="E30:F30" si="10">E31</f>
        <v>0</v>
      </c>
      <c r="F30" s="86">
        <f t="shared" si="10"/>
        <v>0</v>
      </c>
      <c r="G30" s="22">
        <f t="shared" si="3"/>
        <v>0</v>
      </c>
    </row>
    <row r="31" spans="1:7" hidden="1" x14ac:dyDescent="0.2">
      <c r="A31" s="87">
        <v>14021900</v>
      </c>
      <c r="B31" s="88" t="s">
        <v>372</v>
      </c>
      <c r="C31" s="89">
        <f t="shared" si="1"/>
        <v>0</v>
      </c>
      <c r="D31" s="90"/>
      <c r="E31" s="90"/>
      <c r="F31" s="90"/>
      <c r="G31" s="22">
        <f t="shared" si="3"/>
        <v>0</v>
      </c>
    </row>
    <row r="32" spans="1:7" ht="25.5" hidden="1" x14ac:dyDescent="0.2">
      <c r="A32" s="83">
        <v>14030000</v>
      </c>
      <c r="B32" s="84" t="s">
        <v>373</v>
      </c>
      <c r="C32" s="85">
        <f t="shared" si="1"/>
        <v>0</v>
      </c>
      <c r="D32" s="86">
        <f>D33+D34</f>
        <v>0</v>
      </c>
      <c r="E32" s="86">
        <f t="shared" ref="E32:F32" si="11">E33+E34</f>
        <v>0</v>
      </c>
      <c r="F32" s="86">
        <f t="shared" si="11"/>
        <v>0</v>
      </c>
      <c r="G32" s="22">
        <f t="shared" si="3"/>
        <v>0</v>
      </c>
    </row>
    <row r="33" spans="1:7" hidden="1" x14ac:dyDescent="0.2">
      <c r="A33" s="87">
        <v>14031900</v>
      </c>
      <c r="B33" s="88" t="s">
        <v>372</v>
      </c>
      <c r="C33" s="89">
        <f t="shared" si="1"/>
        <v>0</v>
      </c>
      <c r="D33" s="90"/>
      <c r="E33" s="90"/>
      <c r="F33" s="90"/>
      <c r="G33" s="22">
        <f t="shared" si="3"/>
        <v>0</v>
      </c>
    </row>
    <row r="34" spans="1:7" ht="25.5" hidden="1" x14ac:dyDescent="0.2">
      <c r="A34" s="87">
        <v>14040000</v>
      </c>
      <c r="B34" s="88" t="s">
        <v>374</v>
      </c>
      <c r="C34" s="89">
        <f t="shared" si="1"/>
        <v>0</v>
      </c>
      <c r="D34" s="90"/>
      <c r="E34" s="90"/>
      <c r="F34" s="90"/>
      <c r="G34" s="22">
        <f t="shared" si="3"/>
        <v>0</v>
      </c>
    </row>
    <row r="35" spans="1:7" ht="25.5" hidden="1" x14ac:dyDescent="0.2">
      <c r="A35" s="83">
        <v>18000000</v>
      </c>
      <c r="B35" s="84" t="s">
        <v>375</v>
      </c>
      <c r="C35" s="85">
        <f t="shared" si="1"/>
        <v>0</v>
      </c>
      <c r="D35" s="86">
        <f>D36+D47+D49</f>
        <v>0</v>
      </c>
      <c r="E35" s="86">
        <f t="shared" ref="E35:F35" si="12">E36+E47+E49</f>
        <v>0</v>
      </c>
      <c r="F35" s="86">
        <f t="shared" si="12"/>
        <v>0</v>
      </c>
      <c r="G35" s="22">
        <f t="shared" si="3"/>
        <v>0</v>
      </c>
    </row>
    <row r="36" spans="1:7" hidden="1" x14ac:dyDescent="0.2">
      <c r="A36" s="83">
        <v>18010000</v>
      </c>
      <c r="B36" s="84" t="s">
        <v>376</v>
      </c>
      <c r="C36" s="85">
        <f t="shared" si="1"/>
        <v>0</v>
      </c>
      <c r="D36" s="86">
        <f>SUM(D37:D46)</f>
        <v>0</v>
      </c>
      <c r="E36" s="86">
        <f t="shared" ref="E36:F36" si="13">SUM(E37:E46)</f>
        <v>0</v>
      </c>
      <c r="F36" s="86">
        <f t="shared" si="13"/>
        <v>0</v>
      </c>
      <c r="G36" s="22">
        <f t="shared" si="3"/>
        <v>0</v>
      </c>
    </row>
    <row r="37" spans="1:7" ht="25.5" hidden="1" x14ac:dyDescent="0.2">
      <c r="A37" s="87">
        <v>18010100</v>
      </c>
      <c r="B37" s="88" t="s">
        <v>377</v>
      </c>
      <c r="C37" s="89">
        <f t="shared" si="1"/>
        <v>0</v>
      </c>
      <c r="D37" s="90"/>
      <c r="E37" s="90"/>
      <c r="F37" s="90"/>
      <c r="G37" s="22">
        <f t="shared" si="3"/>
        <v>0</v>
      </c>
    </row>
    <row r="38" spans="1:7" ht="25.5" hidden="1" x14ac:dyDescent="0.2">
      <c r="A38" s="87">
        <v>18010200</v>
      </c>
      <c r="B38" s="88" t="s">
        <v>378</v>
      </c>
      <c r="C38" s="89">
        <f t="shared" si="1"/>
        <v>0</v>
      </c>
      <c r="D38" s="90"/>
      <c r="E38" s="90"/>
      <c r="F38" s="90"/>
      <c r="G38" s="22">
        <f t="shared" si="3"/>
        <v>0</v>
      </c>
    </row>
    <row r="39" spans="1:7" ht="25.5" hidden="1" x14ac:dyDescent="0.2">
      <c r="A39" s="87">
        <v>18010300</v>
      </c>
      <c r="B39" s="88" t="s">
        <v>379</v>
      </c>
      <c r="C39" s="89">
        <f t="shared" si="1"/>
        <v>0</v>
      </c>
      <c r="D39" s="90"/>
      <c r="E39" s="90"/>
      <c r="F39" s="90"/>
      <c r="G39" s="22">
        <f t="shared" si="3"/>
        <v>0</v>
      </c>
    </row>
    <row r="40" spans="1:7" ht="25.5" hidden="1" x14ac:dyDescent="0.2">
      <c r="A40" s="87">
        <v>18010400</v>
      </c>
      <c r="B40" s="88" t="s">
        <v>380</v>
      </c>
      <c r="C40" s="89">
        <f t="shared" si="1"/>
        <v>0</v>
      </c>
      <c r="D40" s="90"/>
      <c r="E40" s="90"/>
      <c r="F40" s="90"/>
      <c r="G40" s="22">
        <f t="shared" si="3"/>
        <v>0</v>
      </c>
    </row>
    <row r="41" spans="1:7" hidden="1" x14ac:dyDescent="0.2">
      <c r="A41" s="87">
        <v>18010500</v>
      </c>
      <c r="B41" s="88" t="s">
        <v>381</v>
      </c>
      <c r="C41" s="89">
        <f t="shared" si="1"/>
        <v>0</v>
      </c>
      <c r="D41" s="90"/>
      <c r="E41" s="90"/>
      <c r="F41" s="90"/>
      <c r="G41" s="22">
        <f t="shared" si="3"/>
        <v>0</v>
      </c>
    </row>
    <row r="42" spans="1:7" hidden="1" x14ac:dyDescent="0.2">
      <c r="A42" s="87">
        <v>18010600</v>
      </c>
      <c r="B42" s="88" t="s">
        <v>382</v>
      </c>
      <c r="C42" s="89">
        <f t="shared" si="1"/>
        <v>0</v>
      </c>
      <c r="D42" s="90"/>
      <c r="E42" s="90"/>
      <c r="F42" s="90"/>
      <c r="G42" s="22">
        <f t="shared" si="3"/>
        <v>0</v>
      </c>
    </row>
    <row r="43" spans="1:7" hidden="1" x14ac:dyDescent="0.2">
      <c r="A43" s="87">
        <v>18010700</v>
      </c>
      <c r="B43" s="88" t="s">
        <v>383</v>
      </c>
      <c r="C43" s="89">
        <f t="shared" si="1"/>
        <v>0</v>
      </c>
      <c r="D43" s="90"/>
      <c r="E43" s="90"/>
      <c r="F43" s="90"/>
      <c r="G43" s="22">
        <f t="shared" si="3"/>
        <v>0</v>
      </c>
    </row>
    <row r="44" spans="1:7" hidden="1" x14ac:dyDescent="0.2">
      <c r="A44" s="87">
        <v>18010900</v>
      </c>
      <c r="B44" s="88" t="s">
        <v>384</v>
      </c>
      <c r="C44" s="89">
        <f t="shared" si="1"/>
        <v>0</v>
      </c>
      <c r="D44" s="90"/>
      <c r="E44" s="90"/>
      <c r="F44" s="90"/>
      <c r="G44" s="22">
        <f t="shared" si="3"/>
        <v>0</v>
      </c>
    </row>
    <row r="45" spans="1:7" hidden="1" x14ac:dyDescent="0.2">
      <c r="A45" s="87">
        <v>18011000</v>
      </c>
      <c r="B45" s="88" t="s">
        <v>385</v>
      </c>
      <c r="C45" s="89">
        <f t="shared" si="1"/>
        <v>0</v>
      </c>
      <c r="D45" s="90"/>
      <c r="E45" s="90"/>
      <c r="F45" s="90"/>
      <c r="G45" s="22">
        <f t="shared" si="3"/>
        <v>0</v>
      </c>
    </row>
    <row r="46" spans="1:7" hidden="1" x14ac:dyDescent="0.2">
      <c r="A46" s="87">
        <v>18011100</v>
      </c>
      <c r="B46" s="88" t="s">
        <v>386</v>
      </c>
      <c r="C46" s="89">
        <f t="shared" si="1"/>
        <v>0</v>
      </c>
      <c r="D46" s="90"/>
      <c r="E46" s="90"/>
      <c r="F46" s="90"/>
      <c r="G46" s="22">
        <f t="shared" si="3"/>
        <v>0</v>
      </c>
    </row>
    <row r="47" spans="1:7" hidden="1" x14ac:dyDescent="0.2">
      <c r="A47" s="83">
        <v>18030000</v>
      </c>
      <c r="B47" s="84" t="s">
        <v>387</v>
      </c>
      <c r="C47" s="85">
        <f t="shared" si="1"/>
        <v>0</v>
      </c>
      <c r="D47" s="86">
        <f>D48</f>
        <v>0</v>
      </c>
      <c r="E47" s="86">
        <f t="shared" ref="E47:F47" si="14">E48</f>
        <v>0</v>
      </c>
      <c r="F47" s="86">
        <f t="shared" si="14"/>
        <v>0</v>
      </c>
      <c r="G47" s="22">
        <f t="shared" si="3"/>
        <v>0</v>
      </c>
    </row>
    <row r="48" spans="1:7" hidden="1" x14ac:dyDescent="0.2">
      <c r="A48" s="87">
        <v>18030200</v>
      </c>
      <c r="B48" s="88" t="s">
        <v>388</v>
      </c>
      <c r="C48" s="89">
        <f t="shared" si="1"/>
        <v>0</v>
      </c>
      <c r="D48" s="90"/>
      <c r="E48" s="90"/>
      <c r="F48" s="90"/>
      <c r="G48" s="22">
        <f t="shared" si="3"/>
        <v>0</v>
      </c>
    </row>
    <row r="49" spans="1:7" hidden="1" x14ac:dyDescent="0.2">
      <c r="A49" s="83">
        <v>18050000</v>
      </c>
      <c r="B49" s="84" t="s">
        <v>389</v>
      </c>
      <c r="C49" s="85">
        <f t="shared" si="1"/>
        <v>0</v>
      </c>
      <c r="D49" s="86">
        <f>SUM(D50:D52)</f>
        <v>0</v>
      </c>
      <c r="E49" s="86">
        <f t="shared" ref="E49:F49" si="15">SUM(E50:E52)</f>
        <v>0</v>
      </c>
      <c r="F49" s="86">
        <f t="shared" si="15"/>
        <v>0</v>
      </c>
      <c r="G49" s="22">
        <f t="shared" si="3"/>
        <v>0</v>
      </c>
    </row>
    <row r="50" spans="1:7" hidden="1" x14ac:dyDescent="0.2">
      <c r="A50" s="87">
        <v>18050300</v>
      </c>
      <c r="B50" s="88" t="s">
        <v>390</v>
      </c>
      <c r="C50" s="89">
        <f t="shared" si="1"/>
        <v>0</v>
      </c>
      <c r="D50" s="90"/>
      <c r="E50" s="90"/>
      <c r="F50" s="90"/>
      <c r="G50" s="22">
        <f t="shared" si="3"/>
        <v>0</v>
      </c>
    </row>
    <row r="51" spans="1:7" hidden="1" x14ac:dyDescent="0.2">
      <c r="A51" s="87">
        <v>18050400</v>
      </c>
      <c r="B51" s="88" t="s">
        <v>391</v>
      </c>
      <c r="C51" s="89">
        <f t="shared" si="1"/>
        <v>0</v>
      </c>
      <c r="D51" s="90"/>
      <c r="E51" s="90"/>
      <c r="F51" s="90"/>
      <c r="G51" s="22">
        <f t="shared" si="3"/>
        <v>0</v>
      </c>
    </row>
    <row r="52" spans="1:7" ht="38.25" hidden="1" x14ac:dyDescent="0.2">
      <c r="A52" s="87">
        <v>18050500</v>
      </c>
      <c r="B52" s="88" t="s">
        <v>392</v>
      </c>
      <c r="C52" s="89">
        <f t="shared" si="1"/>
        <v>0</v>
      </c>
      <c r="D52" s="90"/>
      <c r="E52" s="90"/>
      <c r="F52" s="90"/>
      <c r="G52" s="22">
        <f t="shared" si="3"/>
        <v>0</v>
      </c>
    </row>
    <row r="53" spans="1:7" hidden="1" x14ac:dyDescent="0.2">
      <c r="A53" s="83">
        <v>19000000</v>
      </c>
      <c r="B53" s="84" t="s">
        <v>393</v>
      </c>
      <c r="C53" s="85">
        <f t="shared" si="1"/>
        <v>0</v>
      </c>
      <c r="D53" s="86">
        <v>0</v>
      </c>
      <c r="E53" s="86">
        <v>0</v>
      </c>
      <c r="F53" s="86">
        <v>0</v>
      </c>
      <c r="G53" s="22">
        <f t="shared" si="3"/>
        <v>0</v>
      </c>
    </row>
    <row r="54" spans="1:7" hidden="1" x14ac:dyDescent="0.2">
      <c r="A54" s="83">
        <v>19010000</v>
      </c>
      <c r="B54" s="84" t="s">
        <v>394</v>
      </c>
      <c r="C54" s="85">
        <f t="shared" si="1"/>
        <v>0</v>
      </c>
      <c r="D54" s="86">
        <v>0</v>
      </c>
      <c r="E54" s="86">
        <v>0</v>
      </c>
      <c r="F54" s="86">
        <v>0</v>
      </c>
      <c r="G54" s="22">
        <f t="shared" si="3"/>
        <v>0</v>
      </c>
    </row>
    <row r="55" spans="1:7" ht="38.25" hidden="1" x14ac:dyDescent="0.2">
      <c r="A55" s="87">
        <v>19010100</v>
      </c>
      <c r="B55" s="88" t="s">
        <v>395</v>
      </c>
      <c r="C55" s="89">
        <f t="shared" si="1"/>
        <v>0</v>
      </c>
      <c r="D55" s="90"/>
      <c r="E55" s="90"/>
      <c r="F55" s="90"/>
      <c r="G55" s="22">
        <f t="shared" si="3"/>
        <v>0</v>
      </c>
    </row>
    <row r="56" spans="1:7" ht="38.25" hidden="1" x14ac:dyDescent="0.2">
      <c r="A56" s="87">
        <v>19010300</v>
      </c>
      <c r="B56" s="88" t="s">
        <v>396</v>
      </c>
      <c r="C56" s="89">
        <f t="shared" si="1"/>
        <v>0</v>
      </c>
      <c r="D56" s="90"/>
      <c r="E56" s="90"/>
      <c r="F56" s="90"/>
      <c r="G56" s="22">
        <f t="shared" si="3"/>
        <v>0</v>
      </c>
    </row>
    <row r="57" spans="1:7" hidden="1" x14ac:dyDescent="0.2">
      <c r="A57" s="83">
        <v>20000000</v>
      </c>
      <c r="B57" s="84" t="s">
        <v>397</v>
      </c>
      <c r="C57" s="85">
        <f t="shared" si="1"/>
        <v>0</v>
      </c>
      <c r="D57" s="86">
        <f>D58+D64+D76+D80</f>
        <v>0</v>
      </c>
      <c r="E57" s="86">
        <f t="shared" ref="E57:F57" si="16">E58+E64+E76+E80</f>
        <v>0</v>
      </c>
      <c r="F57" s="86">
        <f t="shared" si="16"/>
        <v>0</v>
      </c>
      <c r="G57" s="22">
        <f t="shared" si="3"/>
        <v>0</v>
      </c>
    </row>
    <row r="58" spans="1:7" hidden="1" x14ac:dyDescent="0.2">
      <c r="A58" s="83">
        <v>21000000</v>
      </c>
      <c r="B58" s="84" t="s">
        <v>398</v>
      </c>
      <c r="C58" s="85">
        <f t="shared" si="1"/>
        <v>0</v>
      </c>
      <c r="D58" s="86">
        <f>D59+D61</f>
        <v>0</v>
      </c>
      <c r="E58" s="86">
        <f t="shared" ref="E58:F58" si="17">E59+E61</f>
        <v>0</v>
      </c>
      <c r="F58" s="86">
        <f t="shared" si="17"/>
        <v>0</v>
      </c>
      <c r="G58" s="22">
        <f t="shared" si="3"/>
        <v>0</v>
      </c>
    </row>
    <row r="59" spans="1:7" ht="51" hidden="1" x14ac:dyDescent="0.2">
      <c r="A59" s="83">
        <v>21010000</v>
      </c>
      <c r="B59" s="84" t="s">
        <v>399</v>
      </c>
      <c r="C59" s="85">
        <f t="shared" si="1"/>
        <v>0</v>
      </c>
      <c r="D59" s="86">
        <f>D60</f>
        <v>0</v>
      </c>
      <c r="E59" s="86">
        <f t="shared" ref="E59:F59" si="18">E60</f>
        <v>0</v>
      </c>
      <c r="F59" s="86">
        <f t="shared" si="18"/>
        <v>0</v>
      </c>
      <c r="G59" s="22">
        <f t="shared" si="3"/>
        <v>0</v>
      </c>
    </row>
    <row r="60" spans="1:7" ht="25.5" hidden="1" x14ac:dyDescent="0.2">
      <c r="A60" s="87">
        <v>21010300</v>
      </c>
      <c r="B60" s="88" t="s">
        <v>400</v>
      </c>
      <c r="C60" s="89">
        <f t="shared" si="1"/>
        <v>0</v>
      </c>
      <c r="D60" s="90"/>
      <c r="E60" s="90"/>
      <c r="F60" s="90"/>
      <c r="G60" s="22">
        <f t="shared" si="3"/>
        <v>0</v>
      </c>
    </row>
    <row r="61" spans="1:7" hidden="1" x14ac:dyDescent="0.2">
      <c r="A61" s="83">
        <v>21080000</v>
      </c>
      <c r="B61" s="84" t="s">
        <v>401</v>
      </c>
      <c r="C61" s="85">
        <f t="shared" si="1"/>
        <v>0</v>
      </c>
      <c r="D61" s="86">
        <f>D62+D63</f>
        <v>0</v>
      </c>
      <c r="E61" s="86">
        <f t="shared" ref="E61:F61" si="19">E62+E63</f>
        <v>0</v>
      </c>
      <c r="F61" s="86">
        <f t="shared" si="19"/>
        <v>0</v>
      </c>
      <c r="G61" s="22">
        <f t="shared" si="3"/>
        <v>0</v>
      </c>
    </row>
    <row r="62" spans="1:7" hidden="1" x14ac:dyDescent="0.2">
      <c r="A62" s="87">
        <v>21081100</v>
      </c>
      <c r="B62" s="88" t="s">
        <v>402</v>
      </c>
      <c r="C62" s="89">
        <f t="shared" si="1"/>
        <v>0</v>
      </c>
      <c r="D62" s="90"/>
      <c r="E62" s="90"/>
      <c r="F62" s="90"/>
      <c r="G62" s="22">
        <f t="shared" si="3"/>
        <v>0</v>
      </c>
    </row>
    <row r="63" spans="1:7" ht="25.5" hidden="1" x14ac:dyDescent="0.2">
      <c r="A63" s="87">
        <v>21081500</v>
      </c>
      <c r="B63" s="88" t="s">
        <v>403</v>
      </c>
      <c r="C63" s="89">
        <f t="shared" si="1"/>
        <v>0</v>
      </c>
      <c r="D63" s="90"/>
      <c r="E63" s="90"/>
      <c r="F63" s="90"/>
      <c r="G63" s="22">
        <f t="shared" si="3"/>
        <v>0</v>
      </c>
    </row>
    <row r="64" spans="1:7" ht="25.5" hidden="1" x14ac:dyDescent="0.2">
      <c r="A64" s="83">
        <v>22000000</v>
      </c>
      <c r="B64" s="84" t="s">
        <v>404</v>
      </c>
      <c r="C64" s="85">
        <f t="shared" si="1"/>
        <v>0</v>
      </c>
      <c r="D64" s="86">
        <f>D65+D69+D71</f>
        <v>0</v>
      </c>
      <c r="E64" s="86">
        <f t="shared" ref="E64:F64" si="20">E65+E69+E71</f>
        <v>0</v>
      </c>
      <c r="F64" s="86">
        <f t="shared" si="20"/>
        <v>0</v>
      </c>
      <c r="G64" s="22">
        <f t="shared" si="3"/>
        <v>0</v>
      </c>
    </row>
    <row r="65" spans="1:7" hidden="1" x14ac:dyDescent="0.2">
      <c r="A65" s="83">
        <v>22010000</v>
      </c>
      <c r="B65" s="84" t="s">
        <v>405</v>
      </c>
      <c r="C65" s="85">
        <f t="shared" si="1"/>
        <v>0</v>
      </c>
      <c r="D65" s="86">
        <f>D66+D67+D68</f>
        <v>0</v>
      </c>
      <c r="E65" s="86">
        <f t="shared" ref="E65:F65" si="21">E66+E67+E68</f>
        <v>0</v>
      </c>
      <c r="F65" s="86">
        <f t="shared" si="21"/>
        <v>0</v>
      </c>
      <c r="G65" s="22">
        <f t="shared" si="3"/>
        <v>0</v>
      </c>
    </row>
    <row r="66" spans="1:7" ht="25.5" hidden="1" x14ac:dyDescent="0.2">
      <c r="A66" s="87">
        <v>22010300</v>
      </c>
      <c r="B66" s="88" t="s">
        <v>406</v>
      </c>
      <c r="C66" s="89">
        <f t="shared" si="1"/>
        <v>0</v>
      </c>
      <c r="D66" s="90"/>
      <c r="E66" s="90"/>
      <c r="F66" s="90"/>
      <c r="G66" s="22">
        <f t="shared" si="3"/>
        <v>0</v>
      </c>
    </row>
    <row r="67" spans="1:7" hidden="1" x14ac:dyDescent="0.2">
      <c r="A67" s="87">
        <v>22012500</v>
      </c>
      <c r="B67" s="88" t="s">
        <v>407</v>
      </c>
      <c r="C67" s="89">
        <f t="shared" si="1"/>
        <v>0</v>
      </c>
      <c r="D67" s="90"/>
      <c r="E67" s="90"/>
      <c r="F67" s="90"/>
      <c r="G67" s="22">
        <f t="shared" si="3"/>
        <v>0</v>
      </c>
    </row>
    <row r="68" spans="1:7" ht="25.5" hidden="1" x14ac:dyDescent="0.2">
      <c r="A68" s="87">
        <v>22012600</v>
      </c>
      <c r="B68" s="88" t="s">
        <v>408</v>
      </c>
      <c r="C68" s="89">
        <f t="shared" si="1"/>
        <v>0</v>
      </c>
      <c r="D68" s="90"/>
      <c r="E68" s="90"/>
      <c r="F68" s="90"/>
      <c r="G68" s="22">
        <f t="shared" si="3"/>
        <v>0</v>
      </c>
    </row>
    <row r="69" spans="1:7" ht="25.5" hidden="1" x14ac:dyDescent="0.2">
      <c r="A69" s="83">
        <v>22080000</v>
      </c>
      <c r="B69" s="84" t="s">
        <v>409</v>
      </c>
      <c r="C69" s="85">
        <f t="shared" si="1"/>
        <v>0</v>
      </c>
      <c r="D69" s="86">
        <f>D70</f>
        <v>0</v>
      </c>
      <c r="E69" s="86">
        <f t="shared" ref="E69:F69" si="22">E70</f>
        <v>0</v>
      </c>
      <c r="F69" s="86">
        <f t="shared" si="22"/>
        <v>0</v>
      </c>
      <c r="G69" s="22">
        <f t="shared" si="3"/>
        <v>0</v>
      </c>
    </row>
    <row r="70" spans="1:7" ht="25.5" hidden="1" x14ac:dyDescent="0.2">
      <c r="A70" s="87">
        <v>22080400</v>
      </c>
      <c r="B70" s="88" t="s">
        <v>410</v>
      </c>
      <c r="C70" s="89">
        <f t="shared" si="1"/>
        <v>0</v>
      </c>
      <c r="D70" s="90"/>
      <c r="E70" s="90"/>
      <c r="F70" s="90"/>
      <c r="G70" s="22">
        <f t="shared" si="3"/>
        <v>0</v>
      </c>
    </row>
    <row r="71" spans="1:7" hidden="1" x14ac:dyDescent="0.2">
      <c r="A71" s="83">
        <v>22090000</v>
      </c>
      <c r="B71" s="84" t="s">
        <v>411</v>
      </c>
      <c r="C71" s="85">
        <f t="shared" si="1"/>
        <v>0</v>
      </c>
      <c r="D71" s="86">
        <f>SUM(D72:D75)</f>
        <v>0</v>
      </c>
      <c r="E71" s="86">
        <f t="shared" ref="E71:F71" si="23">SUM(E72:E75)</f>
        <v>0</v>
      </c>
      <c r="F71" s="86">
        <f t="shared" si="23"/>
        <v>0</v>
      </c>
      <c r="G71" s="22">
        <f t="shared" si="3"/>
        <v>0</v>
      </c>
    </row>
    <row r="72" spans="1:7" ht="38.25" hidden="1" x14ac:dyDescent="0.2">
      <c r="A72" s="87">
        <v>22090100</v>
      </c>
      <c r="B72" s="88" t="s">
        <v>412</v>
      </c>
      <c r="C72" s="89">
        <f t="shared" si="1"/>
        <v>0</v>
      </c>
      <c r="D72" s="90"/>
      <c r="E72" s="90"/>
      <c r="F72" s="90"/>
      <c r="G72" s="22">
        <f t="shared" si="3"/>
        <v>0</v>
      </c>
    </row>
    <row r="73" spans="1:7" hidden="1" x14ac:dyDescent="0.2">
      <c r="A73" s="87">
        <v>22090200</v>
      </c>
      <c r="B73" s="88" t="s">
        <v>413</v>
      </c>
      <c r="C73" s="89">
        <f t="shared" si="1"/>
        <v>0</v>
      </c>
      <c r="D73" s="90"/>
      <c r="E73" s="90"/>
      <c r="F73" s="90"/>
      <c r="G73" s="22">
        <f t="shared" si="3"/>
        <v>0</v>
      </c>
    </row>
    <row r="74" spans="1:7" ht="25.5" hidden="1" x14ac:dyDescent="0.2">
      <c r="A74" s="87">
        <v>22090400</v>
      </c>
      <c r="B74" s="88" t="s">
        <v>414</v>
      </c>
      <c r="C74" s="89">
        <f t="shared" si="1"/>
        <v>0</v>
      </c>
      <c r="D74" s="90"/>
      <c r="E74" s="90"/>
      <c r="F74" s="90"/>
      <c r="G74" s="22">
        <f t="shared" si="3"/>
        <v>0</v>
      </c>
    </row>
    <row r="75" spans="1:7" ht="51" hidden="1" x14ac:dyDescent="0.2">
      <c r="A75" s="87">
        <v>22130000</v>
      </c>
      <c r="B75" s="88" t="s">
        <v>415</v>
      </c>
      <c r="C75" s="89">
        <f t="shared" si="1"/>
        <v>0</v>
      </c>
      <c r="D75" s="90"/>
      <c r="E75" s="90"/>
      <c r="F75" s="90"/>
      <c r="G75" s="22">
        <f t="shared" si="3"/>
        <v>0</v>
      </c>
    </row>
    <row r="76" spans="1:7" hidden="1" x14ac:dyDescent="0.2">
      <c r="A76" s="83">
        <v>24000000</v>
      </c>
      <c r="B76" s="84" t="s">
        <v>416</v>
      </c>
      <c r="C76" s="85">
        <f t="shared" si="1"/>
        <v>0</v>
      </c>
      <c r="D76" s="86">
        <f>D77</f>
        <v>0</v>
      </c>
      <c r="E76" s="86">
        <f t="shared" ref="E76:F76" si="24">E77</f>
        <v>0</v>
      </c>
      <c r="F76" s="86">
        <f t="shared" si="24"/>
        <v>0</v>
      </c>
      <c r="G76" s="22">
        <f t="shared" si="3"/>
        <v>0</v>
      </c>
    </row>
    <row r="77" spans="1:7" hidden="1" x14ac:dyDescent="0.2">
      <c r="A77" s="83">
        <v>24060000</v>
      </c>
      <c r="B77" s="84" t="s">
        <v>401</v>
      </c>
      <c r="C77" s="85">
        <f t="shared" si="1"/>
        <v>0</v>
      </c>
      <c r="D77" s="86">
        <f>SUM(D78:D79)</f>
        <v>0</v>
      </c>
      <c r="E77" s="86">
        <f t="shared" ref="E77:F77" si="25">SUM(E78:E79)</f>
        <v>0</v>
      </c>
      <c r="F77" s="86">
        <f t="shared" si="25"/>
        <v>0</v>
      </c>
      <c r="G77" s="22">
        <f t="shared" si="3"/>
        <v>0</v>
      </c>
    </row>
    <row r="78" spans="1:7" hidden="1" x14ac:dyDescent="0.2">
      <c r="A78" s="87">
        <v>24060300</v>
      </c>
      <c r="B78" s="88" t="s">
        <v>401</v>
      </c>
      <c r="C78" s="89">
        <f t="shared" si="1"/>
        <v>0</v>
      </c>
      <c r="D78" s="90"/>
      <c r="E78" s="90"/>
      <c r="F78" s="90"/>
      <c r="G78" s="22">
        <f t="shared" si="3"/>
        <v>0</v>
      </c>
    </row>
    <row r="79" spans="1:7" ht="38.25" hidden="1" x14ac:dyDescent="0.2">
      <c r="A79" s="87">
        <v>24062100</v>
      </c>
      <c r="B79" s="88" t="s">
        <v>417</v>
      </c>
      <c r="C79" s="89">
        <f t="shared" ref="C79:C108" si="26">D79+E79</f>
        <v>0</v>
      </c>
      <c r="D79" s="90"/>
      <c r="E79" s="90"/>
      <c r="F79" s="90"/>
      <c r="G79" s="22">
        <f t="shared" si="3"/>
        <v>0</v>
      </c>
    </row>
    <row r="80" spans="1:7" hidden="1" x14ac:dyDescent="0.2">
      <c r="A80" s="83">
        <v>25000000</v>
      </c>
      <c r="B80" s="84" t="s">
        <v>418</v>
      </c>
      <c r="C80" s="85">
        <f t="shared" si="26"/>
        <v>0</v>
      </c>
      <c r="D80" s="86">
        <f>D81+D84</f>
        <v>0</v>
      </c>
      <c r="E80" s="86">
        <f t="shared" ref="E80:F80" si="27">E81+E84</f>
        <v>0</v>
      </c>
      <c r="F80" s="86">
        <f t="shared" si="27"/>
        <v>0</v>
      </c>
      <c r="G80" s="22">
        <f t="shared" ref="G80:G107" si="28">SUM(C80:F80)</f>
        <v>0</v>
      </c>
    </row>
    <row r="81" spans="1:7" ht="25.5" hidden="1" x14ac:dyDescent="0.2">
      <c r="A81" s="83">
        <v>25010000</v>
      </c>
      <c r="B81" s="84" t="s">
        <v>419</v>
      </c>
      <c r="C81" s="85">
        <f t="shared" si="26"/>
        <v>0</v>
      </c>
      <c r="D81" s="86">
        <f>SUM(D82:D83)</f>
        <v>0</v>
      </c>
      <c r="E81" s="86">
        <f t="shared" ref="E81:F81" si="29">SUM(E82:E83)</f>
        <v>0</v>
      </c>
      <c r="F81" s="86">
        <f t="shared" si="29"/>
        <v>0</v>
      </c>
      <c r="G81" s="22">
        <f t="shared" si="28"/>
        <v>0</v>
      </c>
    </row>
    <row r="82" spans="1:7" ht="25.5" hidden="1" x14ac:dyDescent="0.2">
      <c r="A82" s="87">
        <v>25010100</v>
      </c>
      <c r="B82" s="88" t="s">
        <v>420</v>
      </c>
      <c r="C82" s="89">
        <f t="shared" si="26"/>
        <v>0</v>
      </c>
      <c r="D82" s="90"/>
      <c r="E82" s="90"/>
      <c r="F82" s="90"/>
      <c r="G82" s="22">
        <f t="shared" si="28"/>
        <v>0</v>
      </c>
    </row>
    <row r="83" spans="1:7" ht="25.5" hidden="1" x14ac:dyDescent="0.2">
      <c r="A83" s="87">
        <v>25010300</v>
      </c>
      <c r="B83" s="88" t="s">
        <v>421</v>
      </c>
      <c r="C83" s="89">
        <f t="shared" si="26"/>
        <v>0</v>
      </c>
      <c r="D83" s="90"/>
      <c r="E83" s="90"/>
      <c r="F83" s="90"/>
      <c r="G83" s="22">
        <f t="shared" si="28"/>
        <v>0</v>
      </c>
    </row>
    <row r="84" spans="1:7" hidden="1" x14ac:dyDescent="0.2">
      <c r="A84" s="83">
        <v>25020000</v>
      </c>
      <c r="B84" s="84" t="s">
        <v>422</v>
      </c>
      <c r="C84" s="85">
        <f t="shared" si="26"/>
        <v>0</v>
      </c>
      <c r="D84" s="86">
        <f>D85</f>
        <v>0</v>
      </c>
      <c r="E84" s="86">
        <f t="shared" ref="E84:F84" si="30">E85</f>
        <v>0</v>
      </c>
      <c r="F84" s="86">
        <f t="shared" si="30"/>
        <v>0</v>
      </c>
      <c r="G84" s="22">
        <f t="shared" si="28"/>
        <v>0</v>
      </c>
    </row>
    <row r="85" spans="1:7" ht="51" hidden="1" x14ac:dyDescent="0.2">
      <c r="A85" s="87">
        <v>25020200</v>
      </c>
      <c r="B85" s="88" t="s">
        <v>423</v>
      </c>
      <c r="C85" s="89">
        <f t="shared" si="26"/>
        <v>0</v>
      </c>
      <c r="D85" s="90"/>
      <c r="E85" s="90"/>
      <c r="F85" s="90"/>
      <c r="G85" s="22">
        <f t="shared" si="28"/>
        <v>0</v>
      </c>
    </row>
    <row r="86" spans="1:7" hidden="1" x14ac:dyDescent="0.2">
      <c r="A86" s="83">
        <v>30000000</v>
      </c>
      <c r="B86" s="84" t="s">
        <v>424</v>
      </c>
      <c r="C86" s="85">
        <f t="shared" si="26"/>
        <v>0</v>
      </c>
      <c r="D86" s="86">
        <f>D87+D90</f>
        <v>0</v>
      </c>
      <c r="E86" s="86">
        <f t="shared" ref="E86:F86" si="31">E87+E90</f>
        <v>0</v>
      </c>
      <c r="F86" s="86">
        <f t="shared" si="31"/>
        <v>0</v>
      </c>
      <c r="G86" s="22">
        <f t="shared" si="28"/>
        <v>0</v>
      </c>
    </row>
    <row r="87" spans="1:7" hidden="1" x14ac:dyDescent="0.2">
      <c r="A87" s="83">
        <v>31000000</v>
      </c>
      <c r="B87" s="84" t="s">
        <v>425</v>
      </c>
      <c r="C87" s="85">
        <f t="shared" si="26"/>
        <v>0</v>
      </c>
      <c r="D87" s="86">
        <f>D88+D90</f>
        <v>0</v>
      </c>
      <c r="E87" s="86">
        <f t="shared" ref="E87:F87" si="32">E88+E90</f>
        <v>0</v>
      </c>
      <c r="F87" s="86">
        <f t="shared" si="32"/>
        <v>0</v>
      </c>
      <c r="G87" s="22">
        <f t="shared" si="28"/>
        <v>0</v>
      </c>
    </row>
    <row r="88" spans="1:7" ht="51" hidden="1" x14ac:dyDescent="0.2">
      <c r="A88" s="83">
        <v>31010000</v>
      </c>
      <c r="B88" s="84" t="s">
        <v>426</v>
      </c>
      <c r="C88" s="85">
        <f t="shared" si="26"/>
        <v>0</v>
      </c>
      <c r="D88" s="86">
        <f>D89</f>
        <v>0</v>
      </c>
      <c r="E88" s="86">
        <f t="shared" ref="E88:F88" si="33">E89</f>
        <v>0</v>
      </c>
      <c r="F88" s="86">
        <f t="shared" si="33"/>
        <v>0</v>
      </c>
      <c r="G88" s="22">
        <f t="shared" si="28"/>
        <v>0</v>
      </c>
    </row>
    <row r="89" spans="1:7" ht="51" hidden="1" x14ac:dyDescent="0.2">
      <c r="A89" s="87">
        <v>31010200</v>
      </c>
      <c r="B89" s="88" t="s">
        <v>427</v>
      </c>
      <c r="C89" s="89">
        <f t="shared" si="26"/>
        <v>0</v>
      </c>
      <c r="D89" s="90"/>
      <c r="E89" s="90"/>
      <c r="F89" s="90"/>
      <c r="G89" s="22">
        <f t="shared" si="28"/>
        <v>0</v>
      </c>
    </row>
    <row r="90" spans="1:7" hidden="1" x14ac:dyDescent="0.2">
      <c r="A90" s="83">
        <v>33000000</v>
      </c>
      <c r="B90" s="84" t="s">
        <v>428</v>
      </c>
      <c r="C90" s="85">
        <f t="shared" si="26"/>
        <v>0</v>
      </c>
      <c r="D90" s="86">
        <f>D91</f>
        <v>0</v>
      </c>
      <c r="E90" s="86">
        <f t="shared" ref="E90:F90" si="34">E91</f>
        <v>0</v>
      </c>
      <c r="F90" s="86">
        <f t="shared" si="34"/>
        <v>0</v>
      </c>
      <c r="G90" s="22">
        <f t="shared" si="28"/>
        <v>0</v>
      </c>
    </row>
    <row r="91" spans="1:7" hidden="1" x14ac:dyDescent="0.2">
      <c r="A91" s="83">
        <v>33010000</v>
      </c>
      <c r="B91" s="84" t="s">
        <v>429</v>
      </c>
      <c r="C91" s="85">
        <f t="shared" si="26"/>
        <v>0</v>
      </c>
      <c r="D91" s="86">
        <f>D92</f>
        <v>0</v>
      </c>
      <c r="E91" s="86">
        <f t="shared" ref="E91:F91" si="35">E92</f>
        <v>0</v>
      </c>
      <c r="F91" s="86">
        <f t="shared" si="35"/>
        <v>0</v>
      </c>
      <c r="G91" s="22">
        <f t="shared" si="28"/>
        <v>0</v>
      </c>
    </row>
    <row r="92" spans="1:7" ht="51" hidden="1" x14ac:dyDescent="0.2">
      <c r="A92" s="87">
        <v>33010100</v>
      </c>
      <c r="B92" s="88" t="s">
        <v>430</v>
      </c>
      <c r="C92" s="89">
        <f t="shared" si="26"/>
        <v>0</v>
      </c>
      <c r="D92" s="90"/>
      <c r="E92" s="90"/>
      <c r="F92" s="90"/>
      <c r="G92" s="22">
        <f t="shared" si="28"/>
        <v>0</v>
      </c>
    </row>
    <row r="93" spans="1:7" hidden="1" x14ac:dyDescent="0.2">
      <c r="A93" s="140"/>
      <c r="B93" s="91" t="s">
        <v>431</v>
      </c>
      <c r="C93" s="85">
        <f t="shared" si="26"/>
        <v>0</v>
      </c>
      <c r="D93" s="85">
        <f>D15+D57+D86</f>
        <v>0</v>
      </c>
      <c r="E93" s="85">
        <f t="shared" ref="E93:F93" si="36">E15+E57+E86</f>
        <v>0</v>
      </c>
      <c r="F93" s="85">
        <f t="shared" si="36"/>
        <v>0</v>
      </c>
      <c r="G93" s="22">
        <f t="shared" si="28"/>
        <v>0</v>
      </c>
    </row>
    <row r="94" spans="1:7" x14ac:dyDescent="0.2">
      <c r="A94" s="83">
        <v>40000000</v>
      </c>
      <c r="B94" s="84" t="s">
        <v>432</v>
      </c>
      <c r="C94" s="85">
        <f t="shared" si="26"/>
        <v>2300000</v>
      </c>
      <c r="D94" s="86">
        <f>D95</f>
        <v>2300000</v>
      </c>
      <c r="E94" s="86">
        <f t="shared" ref="E94:F96" si="37">E95</f>
        <v>0</v>
      </c>
      <c r="F94" s="86">
        <f t="shared" si="37"/>
        <v>0</v>
      </c>
      <c r="G94" s="22">
        <f t="shared" si="28"/>
        <v>4600000</v>
      </c>
    </row>
    <row r="95" spans="1:7" x14ac:dyDescent="0.2">
      <c r="A95" s="83">
        <v>41000000</v>
      </c>
      <c r="B95" s="84" t="s">
        <v>433</v>
      </c>
      <c r="C95" s="85">
        <f t="shared" si="26"/>
        <v>2300000</v>
      </c>
      <c r="D95" s="86">
        <f>D96+D98</f>
        <v>2300000</v>
      </c>
      <c r="E95" s="86">
        <f t="shared" ref="E95:F95" si="38">E96+E98</f>
        <v>0</v>
      </c>
      <c r="F95" s="86">
        <f t="shared" si="38"/>
        <v>0</v>
      </c>
      <c r="G95" s="22">
        <f t="shared" si="28"/>
        <v>4600000</v>
      </c>
    </row>
    <row r="96" spans="1:7" hidden="1" x14ac:dyDescent="0.2">
      <c r="A96" s="83">
        <v>41020000</v>
      </c>
      <c r="B96" s="84" t="s">
        <v>434</v>
      </c>
      <c r="C96" s="85">
        <f t="shared" si="26"/>
        <v>0</v>
      </c>
      <c r="D96" s="86">
        <f>D97</f>
        <v>0</v>
      </c>
      <c r="E96" s="86">
        <f t="shared" si="37"/>
        <v>0</v>
      </c>
      <c r="F96" s="86">
        <f t="shared" si="37"/>
        <v>0</v>
      </c>
      <c r="G96" s="22">
        <f t="shared" si="28"/>
        <v>0</v>
      </c>
    </row>
    <row r="97" spans="1:7" hidden="1" x14ac:dyDescent="0.2">
      <c r="A97" s="87">
        <v>41020100</v>
      </c>
      <c r="B97" s="88" t="s">
        <v>435</v>
      </c>
      <c r="C97" s="89">
        <f t="shared" si="26"/>
        <v>0</v>
      </c>
      <c r="D97" s="90"/>
      <c r="E97" s="90"/>
      <c r="F97" s="90"/>
      <c r="G97" s="22">
        <f t="shared" si="28"/>
        <v>0</v>
      </c>
    </row>
    <row r="98" spans="1:7" x14ac:dyDescent="0.2">
      <c r="A98" s="83">
        <v>41030000</v>
      </c>
      <c r="B98" s="84" t="s">
        <v>436</v>
      </c>
      <c r="C98" s="85">
        <f t="shared" si="26"/>
        <v>2300000</v>
      </c>
      <c r="D98" s="86">
        <f>SUM(D99:D100)</f>
        <v>2300000</v>
      </c>
      <c r="E98" s="86">
        <f t="shared" ref="E98:F98" si="39">SUM(E99:E100)</f>
        <v>0</v>
      </c>
      <c r="F98" s="86">
        <f t="shared" si="39"/>
        <v>0</v>
      </c>
      <c r="G98" s="22">
        <f t="shared" si="28"/>
        <v>4600000</v>
      </c>
    </row>
    <row r="99" spans="1:7" hidden="1" x14ac:dyDescent="0.2">
      <c r="A99" s="87">
        <v>41033900</v>
      </c>
      <c r="B99" s="88" t="s">
        <v>437</v>
      </c>
      <c r="C99" s="89">
        <f t="shared" si="26"/>
        <v>0</v>
      </c>
      <c r="D99" s="90"/>
      <c r="E99" s="90"/>
      <c r="F99" s="90"/>
      <c r="G99" s="22">
        <f t="shared" si="28"/>
        <v>0</v>
      </c>
    </row>
    <row r="100" spans="1:7" ht="25.5" x14ac:dyDescent="0.2">
      <c r="A100" s="87">
        <v>41034500</v>
      </c>
      <c r="B100" s="88" t="s">
        <v>477</v>
      </c>
      <c r="C100" s="89">
        <f t="shared" si="26"/>
        <v>2300000</v>
      </c>
      <c r="D100" s="90">
        <v>2300000</v>
      </c>
      <c r="E100" s="90"/>
      <c r="F100" s="90"/>
      <c r="G100" s="22">
        <f t="shared" si="28"/>
        <v>4600000</v>
      </c>
    </row>
    <row r="101" spans="1:7" hidden="1" x14ac:dyDescent="0.2">
      <c r="A101" s="83">
        <v>41040000</v>
      </c>
      <c r="B101" s="84" t="s">
        <v>438</v>
      </c>
      <c r="C101" s="85">
        <f t="shared" si="26"/>
        <v>0</v>
      </c>
      <c r="D101" s="86">
        <f>D102</f>
        <v>0</v>
      </c>
      <c r="E101" s="86">
        <f t="shared" ref="E101:F101" si="40">E102</f>
        <v>0</v>
      </c>
      <c r="F101" s="86">
        <f t="shared" si="40"/>
        <v>0</v>
      </c>
      <c r="G101" s="22">
        <f t="shared" si="28"/>
        <v>0</v>
      </c>
    </row>
    <row r="102" spans="1:7" ht="38.25" hidden="1" x14ac:dyDescent="0.2">
      <c r="A102" s="87">
        <v>41040200</v>
      </c>
      <c r="B102" s="88" t="s">
        <v>439</v>
      </c>
      <c r="C102" s="89">
        <f t="shared" si="26"/>
        <v>0</v>
      </c>
      <c r="D102" s="90"/>
      <c r="E102" s="90"/>
      <c r="F102" s="90"/>
      <c r="G102" s="22">
        <f t="shared" si="28"/>
        <v>0</v>
      </c>
    </row>
    <row r="103" spans="1:7" hidden="1" x14ac:dyDescent="0.2">
      <c r="A103" s="83">
        <v>41050000</v>
      </c>
      <c r="B103" s="84" t="s">
        <v>440</v>
      </c>
      <c r="C103" s="85">
        <f t="shared" si="26"/>
        <v>0</v>
      </c>
      <c r="D103" s="86">
        <f>SUM(D104:D107)</f>
        <v>0</v>
      </c>
      <c r="E103" s="86">
        <f t="shared" ref="E103:F103" si="41">SUM(E104:E107)</f>
        <v>0</v>
      </c>
      <c r="F103" s="86">
        <f t="shared" si="41"/>
        <v>0</v>
      </c>
      <c r="G103" s="22">
        <f t="shared" si="28"/>
        <v>0</v>
      </c>
    </row>
    <row r="104" spans="1:7" ht="25.5" hidden="1" x14ac:dyDescent="0.2">
      <c r="A104" s="87">
        <v>41051000</v>
      </c>
      <c r="B104" s="88" t="s">
        <v>275</v>
      </c>
      <c r="C104" s="89">
        <f t="shared" si="26"/>
        <v>0</v>
      </c>
      <c r="D104" s="90"/>
      <c r="E104" s="90"/>
      <c r="F104" s="90"/>
      <c r="G104" s="22">
        <f t="shared" si="28"/>
        <v>0</v>
      </c>
    </row>
    <row r="105" spans="1:7" ht="38.25" hidden="1" x14ac:dyDescent="0.2">
      <c r="A105" s="87">
        <v>41051200</v>
      </c>
      <c r="B105" s="88" t="s">
        <v>276</v>
      </c>
      <c r="C105" s="89">
        <f t="shared" si="26"/>
        <v>0</v>
      </c>
      <c r="D105" s="90"/>
      <c r="E105" s="90"/>
      <c r="F105" s="90"/>
      <c r="G105" s="22">
        <f t="shared" si="28"/>
        <v>0</v>
      </c>
    </row>
    <row r="106" spans="1:7" hidden="1" x14ac:dyDescent="0.2">
      <c r="A106" s="87">
        <v>41053900</v>
      </c>
      <c r="B106" s="88" t="s">
        <v>441</v>
      </c>
      <c r="C106" s="89">
        <f t="shared" si="26"/>
        <v>0</v>
      </c>
      <c r="D106" s="90"/>
      <c r="E106" s="90"/>
      <c r="F106" s="90"/>
      <c r="G106" s="22">
        <f t="shared" si="28"/>
        <v>0</v>
      </c>
    </row>
    <row r="107" spans="1:7" ht="38.25" hidden="1" x14ac:dyDescent="0.2">
      <c r="A107" s="87">
        <v>41055000</v>
      </c>
      <c r="B107" s="88" t="s">
        <v>442</v>
      </c>
      <c r="C107" s="89">
        <f t="shared" si="26"/>
        <v>0</v>
      </c>
      <c r="D107" s="90"/>
      <c r="E107" s="90"/>
      <c r="F107" s="90"/>
      <c r="G107" s="22">
        <f t="shared" si="28"/>
        <v>0</v>
      </c>
    </row>
    <row r="108" spans="1:7" x14ac:dyDescent="0.2">
      <c r="A108" s="92" t="s">
        <v>213</v>
      </c>
      <c r="B108" s="91" t="s">
        <v>443</v>
      </c>
      <c r="C108" s="85">
        <f t="shared" si="26"/>
        <v>2300000</v>
      </c>
      <c r="D108" s="85">
        <f>D93+D94</f>
        <v>2300000</v>
      </c>
      <c r="E108" s="85">
        <f t="shared" ref="E108:F108" si="42">E93+E94</f>
        <v>0</v>
      </c>
      <c r="F108" s="85">
        <f t="shared" si="42"/>
        <v>0</v>
      </c>
      <c r="G108" s="22">
        <v>1</v>
      </c>
    </row>
    <row r="110" spans="1:7" x14ac:dyDescent="0.2">
      <c r="B110" s="2" t="s">
        <v>277</v>
      </c>
      <c r="E110" s="2" t="s">
        <v>278</v>
      </c>
    </row>
    <row r="111" spans="1:7" x14ac:dyDescent="0.2">
      <c r="B111" s="2"/>
      <c r="E111" s="2"/>
    </row>
    <row r="112" spans="1:7" x14ac:dyDescent="0.2">
      <c r="B112" s="2" t="s">
        <v>215</v>
      </c>
      <c r="E112" s="2" t="s">
        <v>216</v>
      </c>
    </row>
  </sheetData>
  <autoFilter ref="A14:G108">
    <filterColumn colId="6">
      <customFilters>
        <customFilter operator="notEqual" val="0"/>
      </customFilters>
    </filterColumn>
  </autoFilter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B13" sqref="B1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288</v>
      </c>
    </row>
    <row r="2" spans="1:6" x14ac:dyDescent="0.2">
      <c r="D2" s="21" t="s">
        <v>481</v>
      </c>
    </row>
    <row r="3" spans="1:6" x14ac:dyDescent="0.2">
      <c r="D3" s="21" t="s">
        <v>492</v>
      </c>
    </row>
    <row r="5" spans="1:6" ht="25.5" customHeight="1" x14ac:dyDescent="0.2">
      <c r="A5" s="193" t="s">
        <v>471</v>
      </c>
      <c r="B5" s="194"/>
      <c r="C5" s="194"/>
      <c r="D5" s="194"/>
      <c r="E5" s="194"/>
      <c r="F5" s="194"/>
    </row>
    <row r="6" spans="1:6" ht="15.75" customHeight="1" x14ac:dyDescent="0.2">
      <c r="B6" s="120" t="s">
        <v>270</v>
      </c>
      <c r="C6" s="100"/>
      <c r="D6" s="100"/>
      <c r="E6" s="100"/>
      <c r="F6" s="100"/>
    </row>
    <row r="7" spans="1:6" x14ac:dyDescent="0.2">
      <c r="B7" s="20" t="s">
        <v>217</v>
      </c>
      <c r="F7" s="1" t="s">
        <v>273</v>
      </c>
    </row>
    <row r="8" spans="1:6" x14ac:dyDescent="0.2">
      <c r="A8" s="195" t="s">
        <v>274</v>
      </c>
      <c r="B8" s="195" t="s">
        <v>289</v>
      </c>
      <c r="C8" s="196" t="s">
        <v>229</v>
      </c>
      <c r="D8" s="195" t="s">
        <v>5</v>
      </c>
      <c r="E8" s="195" t="s">
        <v>12</v>
      </c>
      <c r="F8" s="195"/>
    </row>
    <row r="9" spans="1:6" x14ac:dyDescent="0.2">
      <c r="A9" s="195"/>
      <c r="B9" s="195"/>
      <c r="C9" s="195"/>
      <c r="D9" s="195"/>
      <c r="E9" s="195" t="s">
        <v>6</v>
      </c>
      <c r="F9" s="195" t="s">
        <v>13</v>
      </c>
    </row>
    <row r="10" spans="1:6" x14ac:dyDescent="0.2">
      <c r="A10" s="195"/>
      <c r="B10" s="195"/>
      <c r="C10" s="195"/>
      <c r="D10" s="195"/>
      <c r="E10" s="195"/>
      <c r="F10" s="195"/>
    </row>
    <row r="11" spans="1:6" x14ac:dyDescent="0.2">
      <c r="A11" s="101">
        <v>1</v>
      </c>
      <c r="B11" s="101">
        <v>2</v>
      </c>
      <c r="C11" s="102">
        <v>3</v>
      </c>
      <c r="D11" s="101">
        <v>4</v>
      </c>
      <c r="E11" s="101">
        <v>5</v>
      </c>
      <c r="F11" s="101">
        <v>6</v>
      </c>
    </row>
    <row r="12" spans="1:6" ht="21" customHeight="1" x14ac:dyDescent="0.2">
      <c r="A12" s="198" t="s">
        <v>290</v>
      </c>
      <c r="B12" s="199"/>
      <c r="C12" s="199"/>
      <c r="D12" s="199"/>
      <c r="E12" s="199"/>
      <c r="F12" s="200"/>
    </row>
    <row r="13" spans="1:6" x14ac:dyDescent="0.2">
      <c r="A13" s="83">
        <v>200000</v>
      </c>
      <c r="B13" s="84" t="s">
        <v>291</v>
      </c>
      <c r="C13" s="85">
        <f>D13+E13</f>
        <v>1186246.75</v>
      </c>
      <c r="D13" s="86">
        <f>D14</f>
        <v>-1092753.25</v>
      </c>
      <c r="E13" s="86">
        <f t="shared" ref="E13:F13" si="0">E14</f>
        <v>2279000</v>
      </c>
      <c r="F13" s="86">
        <f t="shared" si="0"/>
        <v>2279000</v>
      </c>
    </row>
    <row r="14" spans="1:6" ht="25.5" x14ac:dyDescent="0.2">
      <c r="A14" s="83">
        <v>208000</v>
      </c>
      <c r="B14" s="84" t="s">
        <v>292</v>
      </c>
      <c r="C14" s="85">
        <f>D14+E14</f>
        <v>1186246.75</v>
      </c>
      <c r="D14" s="86">
        <f>D15+D16</f>
        <v>-1092753.25</v>
      </c>
      <c r="E14" s="86">
        <f t="shared" ref="E14:F14" si="1">E15+E16</f>
        <v>2279000</v>
      </c>
      <c r="F14" s="86">
        <f t="shared" si="1"/>
        <v>2279000</v>
      </c>
    </row>
    <row r="15" spans="1:6" x14ac:dyDescent="0.2">
      <c r="A15" s="87">
        <v>208100</v>
      </c>
      <c r="B15" s="88" t="s">
        <v>293</v>
      </c>
      <c r="C15" s="89">
        <f>D15+E15</f>
        <v>1186246.75</v>
      </c>
      <c r="D15" s="90">
        <v>1186246.75</v>
      </c>
      <c r="E15" s="90"/>
      <c r="F15" s="90"/>
    </row>
    <row r="16" spans="1:6" ht="38.25" x14ac:dyDescent="0.2">
      <c r="A16" s="87">
        <v>208400</v>
      </c>
      <c r="B16" s="88" t="s">
        <v>294</v>
      </c>
      <c r="C16" s="89">
        <f>D16+E16</f>
        <v>0</v>
      </c>
      <c r="D16" s="90">
        <v>-2279000</v>
      </c>
      <c r="E16" s="90">
        <v>2279000</v>
      </c>
      <c r="F16" s="90">
        <v>2279000</v>
      </c>
    </row>
    <row r="17" spans="1:9" x14ac:dyDescent="0.2">
      <c r="A17" s="92" t="s">
        <v>213</v>
      </c>
      <c r="B17" s="91" t="s">
        <v>295</v>
      </c>
      <c r="C17" s="85">
        <f>C13</f>
        <v>1186246.75</v>
      </c>
      <c r="D17" s="85">
        <f t="shared" ref="D17:F17" si="2">D13</f>
        <v>-1092753.25</v>
      </c>
      <c r="E17" s="85">
        <f t="shared" si="2"/>
        <v>2279000</v>
      </c>
      <c r="F17" s="85">
        <f t="shared" si="2"/>
        <v>2279000</v>
      </c>
    </row>
    <row r="18" spans="1:9" ht="21" customHeight="1" x14ac:dyDescent="0.2">
      <c r="A18" s="198" t="s">
        <v>296</v>
      </c>
      <c r="B18" s="199"/>
      <c r="C18" s="199"/>
      <c r="D18" s="199"/>
      <c r="E18" s="199"/>
      <c r="F18" s="200"/>
    </row>
    <row r="19" spans="1:9" x14ac:dyDescent="0.2">
      <c r="A19" s="83">
        <v>600000</v>
      </c>
      <c r="B19" s="84" t="s">
        <v>297</v>
      </c>
      <c r="C19" s="85">
        <f>D19+E19</f>
        <v>1186246.75</v>
      </c>
      <c r="D19" s="86">
        <f>D20</f>
        <v>-1092753.25</v>
      </c>
      <c r="E19" s="86">
        <f t="shared" ref="E19:F19" si="3">E20</f>
        <v>2279000</v>
      </c>
      <c r="F19" s="86">
        <f t="shared" si="3"/>
        <v>2279000</v>
      </c>
    </row>
    <row r="20" spans="1:9" x14ac:dyDescent="0.2">
      <c r="A20" s="83">
        <v>602000</v>
      </c>
      <c r="B20" s="84" t="s">
        <v>298</v>
      </c>
      <c r="C20" s="85">
        <f>D20+E20</f>
        <v>1186246.75</v>
      </c>
      <c r="D20" s="86">
        <f>D21+D22</f>
        <v>-1092753.25</v>
      </c>
      <c r="E20" s="86">
        <f t="shared" ref="E20:F20" si="4">E21+E22</f>
        <v>2279000</v>
      </c>
      <c r="F20" s="86">
        <f t="shared" si="4"/>
        <v>2279000</v>
      </c>
    </row>
    <row r="21" spans="1:9" x14ac:dyDescent="0.2">
      <c r="A21" s="87">
        <v>602100</v>
      </c>
      <c r="B21" s="88" t="s">
        <v>293</v>
      </c>
      <c r="C21" s="89">
        <f>D21+E21</f>
        <v>1186246.75</v>
      </c>
      <c r="D21" s="90">
        <f>D15</f>
        <v>1186246.75</v>
      </c>
      <c r="E21" s="90">
        <f t="shared" ref="E21:F22" si="5">E15</f>
        <v>0</v>
      </c>
      <c r="F21" s="90">
        <f t="shared" si="5"/>
        <v>0</v>
      </c>
    </row>
    <row r="22" spans="1:9" ht="38.25" x14ac:dyDescent="0.2">
      <c r="A22" s="87">
        <v>602400</v>
      </c>
      <c r="B22" s="88" t="s">
        <v>294</v>
      </c>
      <c r="C22" s="89">
        <f>D22+E22</f>
        <v>0</v>
      </c>
      <c r="D22" s="90">
        <f>D16</f>
        <v>-2279000</v>
      </c>
      <c r="E22" s="90">
        <f t="shared" si="5"/>
        <v>2279000</v>
      </c>
      <c r="F22" s="90">
        <f t="shared" si="5"/>
        <v>2279000</v>
      </c>
    </row>
    <row r="23" spans="1:9" x14ac:dyDescent="0.2">
      <c r="A23" s="92" t="s">
        <v>213</v>
      </c>
      <c r="B23" s="91" t="s">
        <v>295</v>
      </c>
      <c r="C23" s="85">
        <f>C19</f>
        <v>1186246.75</v>
      </c>
      <c r="D23" s="85">
        <f t="shared" ref="D23:F23" si="6">D19</f>
        <v>-1092753.25</v>
      </c>
      <c r="E23" s="85">
        <f t="shared" si="6"/>
        <v>2279000</v>
      </c>
      <c r="F23" s="85">
        <f t="shared" si="6"/>
        <v>2279000</v>
      </c>
    </row>
    <row r="25" spans="1:9" x14ac:dyDescent="0.2">
      <c r="B25" s="2" t="s">
        <v>277</v>
      </c>
      <c r="E25" s="2" t="s">
        <v>278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97"/>
  <sheetViews>
    <sheetView view="pageBreakPreview" topLeftCell="E1" zoomScaleNormal="100" zoomScaleSheetLayoutView="100" workbookViewId="0">
      <selection activeCell="I7" sqref="I7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456</v>
      </c>
    </row>
    <row r="2" spans="1:17" x14ac:dyDescent="0.2">
      <c r="M2" s="21" t="s">
        <v>482</v>
      </c>
    </row>
    <row r="3" spans="1:17" x14ac:dyDescent="0.2">
      <c r="M3" s="21" t="s">
        <v>492</v>
      </c>
    </row>
    <row r="4" spans="1:17" s="21" customFormat="1" x14ac:dyDescent="0.2"/>
    <row r="5" spans="1:17" x14ac:dyDescent="0.2">
      <c r="A5" s="202" t="s">
        <v>470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</row>
    <row r="6" spans="1:17" s="21" customFormat="1" x14ac:dyDescent="0.2">
      <c r="A6" s="201">
        <v>21547000000</v>
      </c>
      <c r="B6" s="201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7" x14ac:dyDescent="0.2">
      <c r="A7" s="20" t="s">
        <v>217</v>
      </c>
      <c r="C7" s="27"/>
      <c r="P7" s="1" t="s">
        <v>0</v>
      </c>
    </row>
    <row r="8" spans="1:17" x14ac:dyDescent="0.2">
      <c r="A8" s="203" t="s">
        <v>1</v>
      </c>
      <c r="B8" s="203" t="s">
        <v>2</v>
      </c>
      <c r="C8" s="203" t="s">
        <v>3</v>
      </c>
      <c r="D8" s="195" t="s">
        <v>4</v>
      </c>
      <c r="E8" s="195" t="s">
        <v>5</v>
      </c>
      <c r="F8" s="195"/>
      <c r="G8" s="195"/>
      <c r="H8" s="195"/>
      <c r="I8" s="195"/>
      <c r="J8" s="195" t="s">
        <v>12</v>
      </c>
      <c r="K8" s="195"/>
      <c r="L8" s="195"/>
      <c r="M8" s="195"/>
      <c r="N8" s="195"/>
      <c r="O8" s="195"/>
      <c r="P8" s="196" t="s">
        <v>14</v>
      </c>
    </row>
    <row r="9" spans="1:17" x14ac:dyDescent="0.2">
      <c r="A9" s="195"/>
      <c r="B9" s="195"/>
      <c r="C9" s="195"/>
      <c r="D9" s="195"/>
      <c r="E9" s="196" t="s">
        <v>6</v>
      </c>
      <c r="F9" s="195" t="s">
        <v>7</v>
      </c>
      <c r="G9" s="195" t="s">
        <v>8</v>
      </c>
      <c r="H9" s="195"/>
      <c r="I9" s="195" t="s">
        <v>11</v>
      </c>
      <c r="J9" s="196" t="s">
        <v>6</v>
      </c>
      <c r="K9" s="195" t="s">
        <v>13</v>
      </c>
      <c r="L9" s="195" t="s">
        <v>7</v>
      </c>
      <c r="M9" s="195" t="s">
        <v>8</v>
      </c>
      <c r="N9" s="195"/>
      <c r="O9" s="195" t="s">
        <v>11</v>
      </c>
      <c r="P9" s="195"/>
    </row>
    <row r="10" spans="1:17" x14ac:dyDescent="0.2">
      <c r="A10" s="195"/>
      <c r="B10" s="195"/>
      <c r="C10" s="195"/>
      <c r="D10" s="195"/>
      <c r="E10" s="195"/>
      <c r="F10" s="195"/>
      <c r="G10" s="195" t="s">
        <v>9</v>
      </c>
      <c r="H10" s="195" t="s">
        <v>10</v>
      </c>
      <c r="I10" s="195"/>
      <c r="J10" s="195"/>
      <c r="K10" s="195"/>
      <c r="L10" s="195"/>
      <c r="M10" s="195" t="s">
        <v>9</v>
      </c>
      <c r="N10" s="195" t="s">
        <v>10</v>
      </c>
      <c r="O10" s="195"/>
      <c r="P10" s="195"/>
    </row>
    <row r="11" spans="1:17" ht="44.25" customHeight="1" x14ac:dyDescent="0.2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793995</v>
      </c>
      <c r="F13" s="10">
        <f>F14</f>
        <v>793995</v>
      </c>
      <c r="G13" s="10">
        <f t="shared" ref="G13:I13" si="1">G14</f>
        <v>0</v>
      </c>
      <c r="H13" s="10">
        <f t="shared" si="1"/>
        <v>700000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793995</v>
      </c>
      <c r="Q13" s="22">
        <f>SUM(E13:P13)</f>
        <v>3081985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793995</v>
      </c>
      <c r="F14" s="10">
        <f>SUM(F15:F24)</f>
        <v>793995</v>
      </c>
      <c r="G14" s="10">
        <f t="shared" ref="G14:K14" si="7">SUM(G15:G24)</f>
        <v>0</v>
      </c>
      <c r="H14" s="10">
        <f t="shared" si="7"/>
        <v>700000</v>
      </c>
      <c r="I14" s="10">
        <f t="shared" si="7"/>
        <v>0</v>
      </c>
      <c r="J14" s="9">
        <f>K14+L14</f>
        <v>0</v>
      </c>
      <c r="K14" s="10">
        <f t="shared" si="7"/>
        <v>0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0</v>
      </c>
      <c r="P14" s="9">
        <f t="shared" ref="P14:P72" si="12">E14+J14</f>
        <v>793995</v>
      </c>
      <c r="Q14" s="22">
        <f t="shared" ref="Q14:Q78" si="13">SUM(E14:P14)</f>
        <v>3081985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793995</v>
      </c>
      <c r="F15" s="15">
        <v>793995</v>
      </c>
      <c r="G15" s="15"/>
      <c r="H15" s="15">
        <v>700000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793995</v>
      </c>
      <c r="Q15" s="22">
        <f t="shared" si="13"/>
        <v>3081985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0</v>
      </c>
      <c r="F16" s="15"/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0</v>
      </c>
      <c r="Q16" s="22">
        <f t="shared" si="13"/>
        <v>0</v>
      </c>
    </row>
    <row r="17" spans="1:17" s="21" customFormat="1" ht="25.5" hidden="1" x14ac:dyDescent="0.2">
      <c r="A17" s="11" t="s">
        <v>338</v>
      </c>
      <c r="B17" s="11">
        <v>6017</v>
      </c>
      <c r="C17" s="108" t="s">
        <v>188</v>
      </c>
      <c r="D17" s="13" t="s">
        <v>339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hidden="1" x14ac:dyDescent="0.2">
      <c r="A18" s="97" t="s">
        <v>283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5"/>
        <v>0</v>
      </c>
      <c r="K18" s="15"/>
      <c r="L18" s="15"/>
      <c r="M18" s="15"/>
      <c r="N18" s="15"/>
      <c r="O18" s="15"/>
      <c r="P18" s="14">
        <f t="shared" si="12"/>
        <v>0</v>
      </c>
      <c r="Q18" s="22">
        <f t="shared" si="13"/>
        <v>0</v>
      </c>
    </row>
    <row r="19" spans="1:17" s="21" customFormat="1" hidden="1" x14ac:dyDescent="0.2">
      <c r="A19" s="97" t="s">
        <v>346</v>
      </c>
      <c r="B19" s="11" t="s">
        <v>450</v>
      </c>
      <c r="C19" s="12" t="s">
        <v>177</v>
      </c>
      <c r="D19" s="13" t="s">
        <v>451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0</v>
      </c>
      <c r="K19" s="15"/>
      <c r="L19" s="15"/>
      <c r="M19" s="15"/>
      <c r="N19" s="15"/>
      <c r="O19" s="15"/>
      <c r="P19" s="14">
        <f t="shared" ref="P19" si="17">E19+J19</f>
        <v>0</v>
      </c>
      <c r="Q19" s="22">
        <f t="shared" si="13"/>
        <v>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hidden="1" x14ac:dyDescent="0.2">
      <c r="A21" s="11" t="s">
        <v>447</v>
      </c>
      <c r="B21" s="11" t="s">
        <v>448</v>
      </c>
      <c r="C21" s="12" t="s">
        <v>181</v>
      </c>
      <c r="D21" s="13" t="s">
        <v>449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0</v>
      </c>
      <c r="K21" s="15"/>
      <c r="L21" s="15"/>
      <c r="M21" s="15"/>
      <c r="N21" s="15"/>
      <c r="O21" s="15"/>
      <c r="P21" s="14">
        <f t="shared" ref="P21" si="20">E21+J21</f>
        <v>0</v>
      </c>
      <c r="Q21" s="22">
        <f t="shared" si="13"/>
        <v>0</v>
      </c>
    </row>
    <row r="22" spans="1:17" ht="25.5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hidden="1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0</v>
      </c>
      <c r="F24" s="15"/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0</v>
      </c>
      <c r="Q24" s="22">
        <f t="shared" si="13"/>
        <v>0</v>
      </c>
    </row>
    <row r="25" spans="1:17" x14ac:dyDescent="0.2">
      <c r="A25" s="5" t="s">
        <v>46</v>
      </c>
      <c r="B25" s="6"/>
      <c r="C25" s="7"/>
      <c r="D25" s="8" t="s">
        <v>218</v>
      </c>
      <c r="E25" s="14">
        <f t="shared" si="14"/>
        <v>739570</v>
      </c>
      <c r="F25" s="10">
        <f>F26</f>
        <v>739570</v>
      </c>
      <c r="G25" s="10">
        <f t="shared" ref="G25:I25" si="21">G26</f>
        <v>202350</v>
      </c>
      <c r="H25" s="10">
        <f t="shared" si="21"/>
        <v>0</v>
      </c>
      <c r="I25" s="10">
        <f t="shared" si="21"/>
        <v>0</v>
      </c>
      <c r="J25" s="9">
        <f>K25+L25</f>
        <v>2279000</v>
      </c>
      <c r="K25" s="10">
        <f t="shared" ref="K25:O25" si="22">K26</f>
        <v>2279000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2279000</v>
      </c>
      <c r="P25" s="9">
        <f t="shared" si="12"/>
        <v>3018570</v>
      </c>
      <c r="Q25" s="22">
        <f t="shared" si="13"/>
        <v>11537060</v>
      </c>
    </row>
    <row r="26" spans="1:17" x14ac:dyDescent="0.2">
      <c r="A26" s="5" t="s">
        <v>47</v>
      </c>
      <c r="B26" s="6"/>
      <c r="C26" s="7"/>
      <c r="D26" s="8" t="s">
        <v>218</v>
      </c>
      <c r="E26" s="14">
        <f t="shared" si="14"/>
        <v>739570</v>
      </c>
      <c r="F26" s="10">
        <f>SUM(F27:F72)</f>
        <v>739570</v>
      </c>
      <c r="G26" s="10">
        <f t="shared" ref="G26:I26" si="23">SUM(G27:G72)</f>
        <v>202350</v>
      </c>
      <c r="H26" s="10">
        <f t="shared" si="23"/>
        <v>0</v>
      </c>
      <c r="I26" s="10">
        <f t="shared" si="23"/>
        <v>0</v>
      </c>
      <c r="J26" s="9">
        <f>K26+L26</f>
        <v>2279000</v>
      </c>
      <c r="K26" s="10">
        <f>SUM(K27:K73)</f>
        <v>2279000</v>
      </c>
      <c r="L26" s="10">
        <f t="shared" ref="L26:O26" si="24">SUM(L27:L73)</f>
        <v>0</v>
      </c>
      <c r="M26" s="10">
        <f t="shared" si="24"/>
        <v>0</v>
      </c>
      <c r="N26" s="10">
        <f t="shared" si="24"/>
        <v>0</v>
      </c>
      <c r="O26" s="10">
        <f t="shared" si="24"/>
        <v>2279000</v>
      </c>
      <c r="P26" s="9">
        <f t="shared" si="12"/>
        <v>3018570</v>
      </c>
      <c r="Q26" s="22">
        <f t="shared" si="13"/>
        <v>11537060</v>
      </c>
    </row>
    <row r="27" spans="1:17" ht="25.5" x14ac:dyDescent="0.2">
      <c r="A27" s="11" t="s">
        <v>48</v>
      </c>
      <c r="B27" s="11" t="s">
        <v>49</v>
      </c>
      <c r="C27" s="12" t="s">
        <v>19</v>
      </c>
      <c r="D27" s="13" t="s">
        <v>219</v>
      </c>
      <c r="E27" s="14">
        <f t="shared" ref="E27:E74" si="25">F27+I27</f>
        <v>262350</v>
      </c>
      <c r="F27" s="15">
        <v>262350</v>
      </c>
      <c r="G27" s="15">
        <v>202350</v>
      </c>
      <c r="H27" s="15"/>
      <c r="I27" s="15"/>
      <c r="J27" s="14">
        <f t="shared" ref="J27:J76" si="26">L27+O27</f>
        <v>0</v>
      </c>
      <c r="K27" s="15"/>
      <c r="L27" s="15"/>
      <c r="M27" s="15"/>
      <c r="N27" s="15"/>
      <c r="O27" s="15"/>
      <c r="P27" s="14">
        <f t="shared" si="12"/>
        <v>262350</v>
      </c>
      <c r="Q27" s="22">
        <f t="shared" si="13"/>
        <v>989400</v>
      </c>
    </row>
    <row r="28" spans="1:17" hidden="1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0</v>
      </c>
      <c r="F28" s="15"/>
      <c r="G28" s="15"/>
      <c r="H28" s="15"/>
      <c r="I28" s="15"/>
      <c r="J28" s="14">
        <f t="shared" si="26"/>
        <v>0</v>
      </c>
      <c r="K28" s="15"/>
      <c r="L28" s="15"/>
      <c r="M28" s="15"/>
      <c r="N28" s="15"/>
      <c r="O28" s="15"/>
      <c r="P28" s="14">
        <f t="shared" si="12"/>
        <v>0</v>
      </c>
      <c r="Q28" s="22">
        <f t="shared" si="13"/>
        <v>0</v>
      </c>
    </row>
    <row r="29" spans="1:17" ht="25.5" hidden="1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0</v>
      </c>
      <c r="F29" s="15"/>
      <c r="G29" s="15"/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0</v>
      </c>
      <c r="Q29" s="22">
        <f t="shared" si="13"/>
        <v>0</v>
      </c>
    </row>
    <row r="30" spans="1:17" ht="25.5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-5444600</v>
      </c>
      <c r="F30" s="15">
        <v>-5444600</v>
      </c>
      <c r="G30" s="15">
        <v>-4377050</v>
      </c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-5444600</v>
      </c>
      <c r="Q30" s="22">
        <f t="shared" si="13"/>
        <v>-20710850</v>
      </c>
    </row>
    <row r="31" spans="1:17" s="21" customFormat="1" ht="25.5" x14ac:dyDescent="0.2">
      <c r="A31" s="11" t="s">
        <v>478</v>
      </c>
      <c r="B31" s="11" t="s">
        <v>479</v>
      </c>
      <c r="C31" s="12" t="s">
        <v>55</v>
      </c>
      <c r="D31" s="13" t="s">
        <v>57</v>
      </c>
      <c r="E31" s="14">
        <f t="shared" si="25"/>
        <v>5444600</v>
      </c>
      <c r="F31" s="15">
        <v>5444600</v>
      </c>
      <c r="G31" s="15">
        <v>4377050</v>
      </c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5444600</v>
      </c>
      <c r="Q31" s="22">
        <f t="shared" si="13"/>
        <v>20710850</v>
      </c>
    </row>
    <row r="32" spans="1:17" ht="25.5" hidden="1" x14ac:dyDescent="0.2">
      <c r="A32" s="11" t="s">
        <v>60</v>
      </c>
      <c r="B32" s="11" t="s">
        <v>62</v>
      </c>
      <c r="C32" s="12" t="s">
        <v>61</v>
      </c>
      <c r="D32" s="13" t="s">
        <v>63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idden="1" x14ac:dyDescent="0.2">
      <c r="A33" s="11" t="s">
        <v>64</v>
      </c>
      <c r="B33" s="11" t="s">
        <v>65</v>
      </c>
      <c r="C33" s="12" t="s">
        <v>61</v>
      </c>
      <c r="D33" s="13" t="s">
        <v>66</v>
      </c>
      <c r="E33" s="14">
        <f t="shared" si="25"/>
        <v>0</v>
      </c>
      <c r="F33" s="15"/>
      <c r="G33" s="15"/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idden="1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74</v>
      </c>
      <c r="B36" s="11" t="s">
        <v>75</v>
      </c>
      <c r="C36" s="12" t="s">
        <v>68</v>
      </c>
      <c r="D36" s="13" t="s">
        <v>76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ht="25.5" hidden="1" x14ac:dyDescent="0.2">
      <c r="A37" s="11" t="s">
        <v>77</v>
      </c>
      <c r="B37" s="11" t="s">
        <v>78</v>
      </c>
      <c r="C37" s="12" t="s">
        <v>68</v>
      </c>
      <c r="D37" s="13" t="s">
        <v>79</v>
      </c>
      <c r="E37" s="14">
        <f t="shared" si="25"/>
        <v>0</v>
      </c>
      <c r="F37" s="15"/>
      <c r="G37" s="15"/>
      <c r="H37" s="15"/>
      <c r="I37" s="15"/>
      <c r="J37" s="14">
        <f t="shared" si="26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s="21" customFormat="1" ht="51" hidden="1" x14ac:dyDescent="0.2">
      <c r="A38" s="11" t="s">
        <v>223</v>
      </c>
      <c r="B38" s="11">
        <v>1171</v>
      </c>
      <c r="C38" s="12" t="s">
        <v>68</v>
      </c>
      <c r="D38" s="13" t="s">
        <v>224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ht="38.25" hidden="1" x14ac:dyDescent="0.2">
      <c r="A39" s="11" t="s">
        <v>80</v>
      </c>
      <c r="B39" s="11" t="s">
        <v>81</v>
      </c>
      <c r="C39" s="12" t="s">
        <v>68</v>
      </c>
      <c r="D39" s="13" t="s">
        <v>82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s="21" customFormat="1" ht="51" hidden="1" x14ac:dyDescent="0.2">
      <c r="A40" s="11" t="s">
        <v>286</v>
      </c>
      <c r="B40" s="11">
        <v>1210</v>
      </c>
      <c r="C40" s="12" t="s">
        <v>68</v>
      </c>
      <c r="D40" s="13" t="s">
        <v>287</v>
      </c>
      <c r="E40" s="14">
        <f t="shared" si="25"/>
        <v>0</v>
      </c>
      <c r="F40" s="15"/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hidden="1" x14ac:dyDescent="0.2">
      <c r="A41" s="11" t="s">
        <v>83</v>
      </c>
      <c r="B41" s="11" t="s">
        <v>85</v>
      </c>
      <c r="C41" s="12" t="s">
        <v>84</v>
      </c>
      <c r="D41" s="13" t="s">
        <v>86</v>
      </c>
      <c r="E41" s="14">
        <f t="shared" si="25"/>
        <v>0</v>
      </c>
      <c r="F41" s="15"/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t="25.5" hidden="1" x14ac:dyDescent="0.2">
      <c r="A42" s="11" t="s">
        <v>87</v>
      </c>
      <c r="B42" s="11" t="s">
        <v>89</v>
      </c>
      <c r="C42" s="12" t="s">
        <v>88</v>
      </c>
      <c r="D42" s="13" t="s">
        <v>90</v>
      </c>
      <c r="E42" s="14">
        <f t="shared" si="25"/>
        <v>0</v>
      </c>
      <c r="F42" s="15"/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idden="1" x14ac:dyDescent="0.2">
      <c r="A43" s="11" t="s">
        <v>91</v>
      </c>
      <c r="B43" s="11" t="s">
        <v>93</v>
      </c>
      <c r="C43" s="12" t="s">
        <v>92</v>
      </c>
      <c r="D43" s="13" t="s">
        <v>94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95</v>
      </c>
      <c r="B44" s="11" t="s">
        <v>96</v>
      </c>
      <c r="C44" s="12" t="s">
        <v>92</v>
      </c>
      <c r="D44" s="13" t="s">
        <v>97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t="25.5" hidden="1" x14ac:dyDescent="0.2">
      <c r="A45" s="11" t="s">
        <v>98</v>
      </c>
      <c r="B45" s="11" t="s">
        <v>99</v>
      </c>
      <c r="C45" s="12" t="s">
        <v>92</v>
      </c>
      <c r="D45" s="13" t="s">
        <v>100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101</v>
      </c>
      <c r="B46" s="11" t="s">
        <v>102</v>
      </c>
      <c r="C46" s="12" t="s">
        <v>92</v>
      </c>
      <c r="D46" s="13" t="s">
        <v>103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idden="1" x14ac:dyDescent="0.2">
      <c r="A47" s="11" t="s">
        <v>104</v>
      </c>
      <c r="B47" s="11" t="s">
        <v>105</v>
      </c>
      <c r="C47" s="12" t="s">
        <v>92</v>
      </c>
      <c r="D47" s="13" t="s">
        <v>106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107</v>
      </c>
      <c r="B48" s="11" t="s">
        <v>108</v>
      </c>
      <c r="C48" s="12" t="s">
        <v>62</v>
      </c>
      <c r="D48" s="13" t="s">
        <v>109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110</v>
      </c>
      <c r="B49" s="11" t="s">
        <v>111</v>
      </c>
      <c r="C49" s="12" t="s">
        <v>62</v>
      </c>
      <c r="D49" s="13" t="s">
        <v>112</v>
      </c>
      <c r="E49" s="14">
        <f t="shared" si="25"/>
        <v>0</v>
      </c>
      <c r="F49" s="15"/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113</v>
      </c>
      <c r="B50" s="11" t="s">
        <v>114</v>
      </c>
      <c r="C50" s="12" t="s">
        <v>62</v>
      </c>
      <c r="D50" s="13" t="s">
        <v>115</v>
      </c>
      <c r="E50" s="14">
        <f t="shared" si="25"/>
        <v>0</v>
      </c>
      <c r="F50" s="15"/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116</v>
      </c>
      <c r="B51" s="11" t="s">
        <v>118</v>
      </c>
      <c r="C51" s="12" t="s">
        <v>117</v>
      </c>
      <c r="D51" s="13" t="s">
        <v>119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38.25" hidden="1" x14ac:dyDescent="0.2">
      <c r="A52" s="11" t="s">
        <v>120</v>
      </c>
      <c r="B52" s="11" t="s">
        <v>122</v>
      </c>
      <c r="C52" s="12" t="s">
        <v>121</v>
      </c>
      <c r="D52" s="13" t="s">
        <v>123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25.5" hidden="1" x14ac:dyDescent="0.2">
      <c r="A53" s="11" t="s">
        <v>124</v>
      </c>
      <c r="B53" s="11" t="s">
        <v>126</v>
      </c>
      <c r="C53" s="12" t="s">
        <v>125</v>
      </c>
      <c r="D53" s="13" t="s">
        <v>127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128</v>
      </c>
      <c r="B54" s="11" t="s">
        <v>129</v>
      </c>
      <c r="C54" s="12" t="s">
        <v>125</v>
      </c>
      <c r="D54" s="13" t="s">
        <v>130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s="21" customFormat="1" ht="51" x14ac:dyDescent="0.2">
      <c r="A55" s="11" t="s">
        <v>486</v>
      </c>
      <c r="B55" s="11" t="s">
        <v>487</v>
      </c>
      <c r="C55" s="12" t="s">
        <v>125</v>
      </c>
      <c r="D55" s="13" t="s">
        <v>488</v>
      </c>
      <c r="E55" s="14">
        <f t="shared" si="25"/>
        <v>199920</v>
      </c>
      <c r="F55" s="192">
        <v>199920</v>
      </c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ref="P55" si="27">E55+J55</f>
        <v>199920</v>
      </c>
      <c r="Q55" s="22">
        <f t="shared" ref="Q55" si="28">SUM(E55:P55)</f>
        <v>599760</v>
      </c>
    </row>
    <row r="56" spans="1:17" ht="51" hidden="1" x14ac:dyDescent="0.2">
      <c r="A56" s="11" t="s">
        <v>131</v>
      </c>
      <c r="B56" s="11" t="s">
        <v>132</v>
      </c>
      <c r="C56" s="12" t="s">
        <v>52</v>
      </c>
      <c r="D56" s="13" t="s">
        <v>133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t="51" hidden="1" x14ac:dyDescent="0.2">
      <c r="A57" s="11" t="s">
        <v>134</v>
      </c>
      <c r="B57" s="11" t="s">
        <v>136</v>
      </c>
      <c r="C57" s="12" t="s">
        <v>135</v>
      </c>
      <c r="D57" s="13" t="s">
        <v>137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idden="1" x14ac:dyDescent="0.2">
      <c r="A58" s="11" t="s">
        <v>138</v>
      </c>
      <c r="B58" s="11" t="s">
        <v>139</v>
      </c>
      <c r="C58" s="12" t="s">
        <v>117</v>
      </c>
      <c r="D58" s="13" t="s">
        <v>140</v>
      </c>
      <c r="E58" s="14">
        <f t="shared" si="25"/>
        <v>0</v>
      </c>
      <c r="F58" s="15"/>
      <c r="G58" s="15"/>
      <c r="H58" s="15"/>
      <c r="I58" s="15"/>
      <c r="J58" s="14">
        <f t="shared" si="26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ht="38.25" x14ac:dyDescent="0.2">
      <c r="A59" s="11" t="s">
        <v>141</v>
      </c>
      <c r="B59" s="11" t="s">
        <v>142</v>
      </c>
      <c r="C59" s="12" t="s">
        <v>117</v>
      </c>
      <c r="D59" s="13" t="s">
        <v>143</v>
      </c>
      <c r="E59" s="14">
        <f t="shared" si="25"/>
        <v>1600</v>
      </c>
      <c r="F59" s="15">
        <v>1600</v>
      </c>
      <c r="G59" s="15"/>
      <c r="H59" s="15"/>
      <c r="I59" s="15"/>
      <c r="J59" s="14">
        <f t="shared" si="26"/>
        <v>0</v>
      </c>
      <c r="K59" s="15"/>
      <c r="L59" s="15"/>
      <c r="M59" s="15"/>
      <c r="N59" s="15"/>
      <c r="O59" s="15"/>
      <c r="P59" s="14">
        <f t="shared" si="12"/>
        <v>1600</v>
      </c>
      <c r="Q59" s="22">
        <f t="shared" si="13"/>
        <v>4800</v>
      </c>
    </row>
    <row r="60" spans="1:17" s="21" customFormat="1" ht="25.5" hidden="1" x14ac:dyDescent="0.2">
      <c r="A60" s="11" t="s">
        <v>444</v>
      </c>
      <c r="B60" s="11" t="s">
        <v>445</v>
      </c>
      <c r="C60" s="12" t="s">
        <v>145</v>
      </c>
      <c r="D60" s="13" t="s">
        <v>446</v>
      </c>
      <c r="E60" s="14">
        <f t="shared" ref="E60" si="29">F60+I60</f>
        <v>0</v>
      </c>
      <c r="F60" s="15"/>
      <c r="G60" s="15"/>
      <c r="H60" s="15"/>
      <c r="I60" s="15"/>
      <c r="J60" s="14">
        <f t="shared" ref="J60" si="30">L60+O60</f>
        <v>0</v>
      </c>
      <c r="K60" s="15"/>
      <c r="L60" s="15"/>
      <c r="M60" s="15"/>
      <c r="N60" s="15"/>
      <c r="O60" s="15"/>
      <c r="P60" s="14">
        <f t="shared" ref="P60" si="31">E60+J60</f>
        <v>0</v>
      </c>
      <c r="Q60" s="22">
        <f t="shared" si="13"/>
        <v>0</v>
      </c>
    </row>
    <row r="61" spans="1:17" ht="25.5" x14ac:dyDescent="0.2">
      <c r="A61" s="11" t="s">
        <v>144</v>
      </c>
      <c r="B61" s="11" t="s">
        <v>146</v>
      </c>
      <c r="C61" s="12" t="s">
        <v>145</v>
      </c>
      <c r="D61" s="13" t="s">
        <v>147</v>
      </c>
      <c r="E61" s="14">
        <f t="shared" si="25"/>
        <v>222800</v>
      </c>
      <c r="F61" s="15">
        <v>222800</v>
      </c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222800</v>
      </c>
      <c r="Q61" s="22">
        <f t="shared" si="13"/>
        <v>668400</v>
      </c>
    </row>
    <row r="62" spans="1:17" hidden="1" x14ac:dyDescent="0.2">
      <c r="A62" s="11" t="s">
        <v>148</v>
      </c>
      <c r="B62" s="11" t="s">
        <v>150</v>
      </c>
      <c r="C62" s="12" t="s">
        <v>149</v>
      </c>
      <c r="D62" s="13" t="s">
        <v>151</v>
      </c>
      <c r="E62" s="14">
        <f t="shared" si="25"/>
        <v>0</v>
      </c>
      <c r="F62" s="15"/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t="25.5" hidden="1" x14ac:dyDescent="0.2">
      <c r="A63" s="11" t="s">
        <v>152</v>
      </c>
      <c r="B63" s="11" t="s">
        <v>154</v>
      </c>
      <c r="C63" s="12" t="s">
        <v>153</v>
      </c>
      <c r="D63" s="13" t="s">
        <v>155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idden="1" x14ac:dyDescent="0.2">
      <c r="A64" s="11" t="s">
        <v>156</v>
      </c>
      <c r="B64" s="11" t="s">
        <v>158</v>
      </c>
      <c r="C64" s="12" t="s">
        <v>157</v>
      </c>
      <c r="D64" s="13" t="s">
        <v>159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ht="25.5" hidden="1" x14ac:dyDescent="0.2">
      <c r="A65" s="11" t="s">
        <v>160</v>
      </c>
      <c r="B65" s="11" t="s">
        <v>162</v>
      </c>
      <c r="C65" s="12" t="s">
        <v>161</v>
      </c>
      <c r="D65" s="13" t="s">
        <v>163</v>
      </c>
      <c r="E65" s="14">
        <f t="shared" si="25"/>
        <v>0</v>
      </c>
      <c r="F65" s="15"/>
      <c r="G65" s="15"/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7" ht="25.5" hidden="1" x14ac:dyDescent="0.2">
      <c r="A66" s="11" t="s">
        <v>164</v>
      </c>
      <c r="B66" s="11" t="s">
        <v>165</v>
      </c>
      <c r="C66" s="12" t="s">
        <v>161</v>
      </c>
      <c r="D66" s="13" t="s">
        <v>166</v>
      </c>
      <c r="E66" s="14">
        <f t="shared" si="25"/>
        <v>0</v>
      </c>
      <c r="F66" s="15"/>
      <c r="G66" s="15"/>
      <c r="H66" s="15"/>
      <c r="I66" s="15"/>
      <c r="J66" s="14">
        <f t="shared" si="26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7" ht="25.5" hidden="1" x14ac:dyDescent="0.2">
      <c r="A67" s="11" t="s">
        <v>167</v>
      </c>
      <c r="B67" s="11" t="s">
        <v>168</v>
      </c>
      <c r="C67" s="12" t="s">
        <v>161</v>
      </c>
      <c r="D67" s="13" t="s">
        <v>169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x14ac:dyDescent="0.2">
      <c r="A68" s="11" t="s">
        <v>170</v>
      </c>
      <c r="B68" s="11" t="s">
        <v>171</v>
      </c>
      <c r="C68" s="12" t="s">
        <v>161</v>
      </c>
      <c r="D68" s="13" t="s">
        <v>172</v>
      </c>
      <c r="E68" s="14">
        <f t="shared" si="25"/>
        <v>52900</v>
      </c>
      <c r="F68" s="15">
        <v>52900</v>
      </c>
      <c r="G68" s="15"/>
      <c r="H68" s="15"/>
      <c r="I68" s="15"/>
      <c r="J68" s="14">
        <f t="shared" si="26"/>
        <v>-21000</v>
      </c>
      <c r="K68" s="15">
        <v>-21000</v>
      </c>
      <c r="L68" s="15"/>
      <c r="M68" s="15"/>
      <c r="N68" s="15"/>
      <c r="O68" s="15">
        <v>-21000</v>
      </c>
      <c r="P68" s="14">
        <f t="shared" si="12"/>
        <v>31900</v>
      </c>
      <c r="Q68" s="22">
        <f t="shared" si="13"/>
        <v>74700</v>
      </c>
    </row>
    <row r="69" spans="1:17" ht="38.25" hidden="1" x14ac:dyDescent="0.2">
      <c r="A69" s="11" t="s">
        <v>173</v>
      </c>
      <c r="B69" s="11" t="s">
        <v>174</v>
      </c>
      <c r="C69" s="12" t="s">
        <v>161</v>
      </c>
      <c r="D69" s="13" t="s">
        <v>175</v>
      </c>
      <c r="E69" s="14">
        <f t="shared" si="25"/>
        <v>0</v>
      </c>
      <c r="F69" s="15"/>
      <c r="G69" s="15"/>
      <c r="H69" s="15"/>
      <c r="I69" s="15"/>
      <c r="J69" s="14">
        <f t="shared" si="26"/>
        <v>0</v>
      </c>
      <c r="K69" s="15"/>
      <c r="L69" s="15"/>
      <c r="M69" s="15"/>
      <c r="N69" s="15"/>
      <c r="O69" s="15"/>
      <c r="P69" s="14">
        <f t="shared" si="12"/>
        <v>0</v>
      </c>
      <c r="Q69" s="22">
        <f t="shared" si="13"/>
        <v>0</v>
      </c>
    </row>
    <row r="70" spans="1:17" hidden="1" x14ac:dyDescent="0.2">
      <c r="A70" s="11" t="s">
        <v>176</v>
      </c>
      <c r="B70" s="11" t="s">
        <v>178</v>
      </c>
      <c r="C70" s="12" t="s">
        <v>177</v>
      </c>
      <c r="D70" s="13" t="s">
        <v>179</v>
      </c>
      <c r="E70" s="14">
        <f t="shared" si="25"/>
        <v>0</v>
      </c>
      <c r="F70" s="15"/>
      <c r="G70" s="15"/>
      <c r="H70" s="15"/>
      <c r="I70" s="15"/>
      <c r="J70" s="14">
        <f t="shared" si="26"/>
        <v>0</v>
      </c>
      <c r="K70" s="15"/>
      <c r="L70" s="15"/>
      <c r="M70" s="15"/>
      <c r="N70" s="15"/>
      <c r="O70" s="15"/>
      <c r="P70" s="14">
        <f t="shared" si="12"/>
        <v>0</v>
      </c>
      <c r="Q70" s="22">
        <f t="shared" si="13"/>
        <v>0</v>
      </c>
    </row>
    <row r="71" spans="1:17" hidden="1" x14ac:dyDescent="0.2">
      <c r="A71" s="11" t="s">
        <v>334</v>
      </c>
      <c r="B71" s="11" t="s">
        <v>335</v>
      </c>
      <c r="C71" s="12" t="s">
        <v>177</v>
      </c>
      <c r="D71" s="13" t="s">
        <v>336</v>
      </c>
      <c r="E71" s="14">
        <f t="shared" si="25"/>
        <v>0</v>
      </c>
      <c r="F71" s="15"/>
      <c r="G71" s="15"/>
      <c r="H71" s="15"/>
      <c r="I71" s="15"/>
      <c r="J71" s="14">
        <f t="shared" si="26"/>
        <v>0</v>
      </c>
      <c r="K71" s="15"/>
      <c r="L71" s="15"/>
      <c r="M71" s="15"/>
      <c r="N71" s="15"/>
      <c r="O71" s="15"/>
      <c r="P71" s="14">
        <f t="shared" si="12"/>
        <v>0</v>
      </c>
      <c r="Q71" s="22">
        <f t="shared" si="13"/>
        <v>0</v>
      </c>
    </row>
    <row r="72" spans="1:17" ht="25.5" hidden="1" x14ac:dyDescent="0.2">
      <c r="A72" s="11" t="s">
        <v>180</v>
      </c>
      <c r="B72" s="11" t="s">
        <v>182</v>
      </c>
      <c r="C72" s="12" t="s">
        <v>181</v>
      </c>
      <c r="D72" s="13" t="s">
        <v>183</v>
      </c>
      <c r="E72" s="14">
        <f t="shared" si="25"/>
        <v>0</v>
      </c>
      <c r="F72" s="15"/>
      <c r="G72" s="15"/>
      <c r="H72" s="15"/>
      <c r="I72" s="15"/>
      <c r="J72" s="14">
        <f t="shared" si="26"/>
        <v>0</v>
      </c>
      <c r="K72" s="15"/>
      <c r="L72" s="15"/>
      <c r="M72" s="15"/>
      <c r="N72" s="15"/>
      <c r="O72" s="15"/>
      <c r="P72" s="14">
        <f t="shared" si="12"/>
        <v>0</v>
      </c>
      <c r="Q72" s="22">
        <f t="shared" si="13"/>
        <v>0</v>
      </c>
    </row>
    <row r="73" spans="1:17" s="21" customFormat="1" ht="25.5" x14ac:dyDescent="0.2">
      <c r="A73" s="11" t="s">
        <v>351</v>
      </c>
      <c r="B73" s="11" t="s">
        <v>352</v>
      </c>
      <c r="C73" s="12" t="s">
        <v>181</v>
      </c>
      <c r="D73" s="13" t="s">
        <v>353</v>
      </c>
      <c r="E73" s="14">
        <f t="shared" ref="E73" si="32">F73+I73</f>
        <v>0</v>
      </c>
      <c r="F73" s="15"/>
      <c r="G73" s="15"/>
      <c r="H73" s="15"/>
      <c r="I73" s="15"/>
      <c r="J73" s="14">
        <f t="shared" ref="J73" si="33">L73+O73</f>
        <v>2300000</v>
      </c>
      <c r="K73" s="15">
        <v>2300000</v>
      </c>
      <c r="L73" s="15"/>
      <c r="M73" s="15"/>
      <c r="N73" s="15"/>
      <c r="O73" s="15">
        <v>2300000</v>
      </c>
      <c r="P73" s="14">
        <f t="shared" ref="P73" si="34">E73+J73</f>
        <v>2300000</v>
      </c>
      <c r="Q73" s="22">
        <f t="shared" si="13"/>
        <v>9200000</v>
      </c>
    </row>
    <row r="74" spans="1:17" ht="25.5" x14ac:dyDescent="0.2">
      <c r="A74" s="5" t="s">
        <v>184</v>
      </c>
      <c r="B74" s="6"/>
      <c r="C74" s="7"/>
      <c r="D74" s="8" t="s">
        <v>220</v>
      </c>
      <c r="E74" s="14">
        <f t="shared" si="25"/>
        <v>113550</v>
      </c>
      <c r="F74" s="10">
        <f>F75</f>
        <v>113550</v>
      </c>
      <c r="G74" s="10">
        <f t="shared" ref="G74:I74" si="35">G75</f>
        <v>93070</v>
      </c>
      <c r="H74" s="10">
        <f t="shared" si="35"/>
        <v>0</v>
      </c>
      <c r="I74" s="10">
        <f t="shared" si="35"/>
        <v>0</v>
      </c>
      <c r="J74" s="9">
        <f>K74+L74</f>
        <v>0</v>
      </c>
      <c r="K74" s="10">
        <f>K75</f>
        <v>0</v>
      </c>
      <c r="L74" s="10">
        <f t="shared" ref="L74:O74" si="36">L75</f>
        <v>0</v>
      </c>
      <c r="M74" s="10">
        <f t="shared" si="36"/>
        <v>0</v>
      </c>
      <c r="N74" s="10">
        <f t="shared" si="36"/>
        <v>0</v>
      </c>
      <c r="O74" s="10">
        <f t="shared" si="36"/>
        <v>0</v>
      </c>
      <c r="P74" s="9">
        <f t="shared" ref="P74:P87" si="37">E74+J74</f>
        <v>113550</v>
      </c>
      <c r="Q74" s="22">
        <f t="shared" si="13"/>
        <v>433720</v>
      </c>
    </row>
    <row r="75" spans="1:17" ht="25.5" x14ac:dyDescent="0.2">
      <c r="A75" s="5" t="s">
        <v>185</v>
      </c>
      <c r="B75" s="6"/>
      <c r="C75" s="7"/>
      <c r="D75" s="8" t="s">
        <v>220</v>
      </c>
      <c r="E75" s="14">
        <f>SUM(E76:E83)</f>
        <v>113550</v>
      </c>
      <c r="F75" s="10">
        <f>SUM(F76:F85)</f>
        <v>113550</v>
      </c>
      <c r="G75" s="10">
        <f t="shared" ref="G75:I75" si="38">SUM(G76:G85)</f>
        <v>93070</v>
      </c>
      <c r="H75" s="10">
        <f t="shared" si="38"/>
        <v>0</v>
      </c>
      <c r="I75" s="10">
        <f t="shared" si="38"/>
        <v>0</v>
      </c>
      <c r="J75" s="9">
        <f>K75+L75</f>
        <v>0</v>
      </c>
      <c r="K75" s="10">
        <f t="shared" ref="K75:O75" si="39">SUM(K76:K85)</f>
        <v>0</v>
      </c>
      <c r="L75" s="10">
        <f t="shared" si="39"/>
        <v>0</v>
      </c>
      <c r="M75" s="10">
        <f t="shared" si="39"/>
        <v>0</v>
      </c>
      <c r="N75" s="10">
        <f t="shared" si="39"/>
        <v>0</v>
      </c>
      <c r="O75" s="10">
        <f t="shared" si="39"/>
        <v>0</v>
      </c>
      <c r="P75" s="9">
        <f t="shared" si="37"/>
        <v>113550</v>
      </c>
      <c r="Q75" s="22">
        <f t="shared" si="13"/>
        <v>433720</v>
      </c>
    </row>
    <row r="76" spans="1:17" ht="25.5" x14ac:dyDescent="0.2">
      <c r="A76" s="11" t="s">
        <v>186</v>
      </c>
      <c r="B76" s="11" t="s">
        <v>49</v>
      </c>
      <c r="C76" s="12" t="s">
        <v>19</v>
      </c>
      <c r="D76" s="13" t="s">
        <v>219</v>
      </c>
      <c r="E76" s="14">
        <f>F76+I76</f>
        <v>113550</v>
      </c>
      <c r="F76" s="15">
        <v>113550</v>
      </c>
      <c r="G76" s="15">
        <v>93070</v>
      </c>
      <c r="H76" s="15"/>
      <c r="I76" s="15"/>
      <c r="J76" s="14">
        <f t="shared" si="26"/>
        <v>0</v>
      </c>
      <c r="K76" s="15"/>
      <c r="L76" s="15"/>
      <c r="M76" s="15"/>
      <c r="N76" s="15"/>
      <c r="O76" s="15"/>
      <c r="P76" s="14">
        <f t="shared" si="37"/>
        <v>113550</v>
      </c>
      <c r="Q76" s="22">
        <f t="shared" si="13"/>
        <v>433720</v>
      </c>
    </row>
    <row r="77" spans="1:17" hidden="1" x14ac:dyDescent="0.2">
      <c r="A77" s="97" t="s">
        <v>285</v>
      </c>
      <c r="B77" s="11" t="s">
        <v>27</v>
      </c>
      <c r="C77" s="12" t="s">
        <v>26</v>
      </c>
      <c r="D77" s="13" t="s">
        <v>28</v>
      </c>
      <c r="E77" s="14">
        <f>F77+I77</f>
        <v>0</v>
      </c>
      <c r="F77" s="15"/>
      <c r="G77" s="15"/>
      <c r="H77" s="15"/>
      <c r="I77" s="15"/>
      <c r="J77" s="14">
        <f t="shared" ref="J77:J85" si="40">L77+O77</f>
        <v>0</v>
      </c>
      <c r="K77" s="15"/>
      <c r="L77" s="15"/>
      <c r="M77" s="15"/>
      <c r="N77" s="15"/>
      <c r="O77" s="15"/>
      <c r="P77" s="14">
        <f t="shared" si="37"/>
        <v>0</v>
      </c>
      <c r="Q77" s="22">
        <f t="shared" si="13"/>
        <v>0</v>
      </c>
    </row>
    <row r="78" spans="1:17" ht="25.5" hidden="1" x14ac:dyDescent="0.2">
      <c r="A78" s="97" t="s">
        <v>187</v>
      </c>
      <c r="B78" s="11" t="s">
        <v>189</v>
      </c>
      <c r="C78" s="12" t="s">
        <v>188</v>
      </c>
      <c r="D78" s="13" t="s">
        <v>190</v>
      </c>
      <c r="E78" s="14">
        <f t="shared" ref="E78:E83" si="41">F78+I78</f>
        <v>0</v>
      </c>
      <c r="F78" s="15"/>
      <c r="G78" s="15"/>
      <c r="H78" s="15"/>
      <c r="I78" s="15"/>
      <c r="J78" s="14">
        <f t="shared" si="40"/>
        <v>0</v>
      </c>
      <c r="K78" s="15"/>
      <c r="L78" s="15"/>
      <c r="M78" s="15"/>
      <c r="N78" s="15"/>
      <c r="O78" s="15"/>
      <c r="P78" s="14">
        <f t="shared" si="37"/>
        <v>0</v>
      </c>
      <c r="Q78" s="22">
        <f t="shared" si="13"/>
        <v>0</v>
      </c>
    </row>
    <row r="79" spans="1:17" hidden="1" x14ac:dyDescent="0.2">
      <c r="A79" s="97" t="s">
        <v>191</v>
      </c>
      <c r="B79" s="11" t="s">
        <v>192</v>
      </c>
      <c r="C79" s="12" t="s">
        <v>188</v>
      </c>
      <c r="D79" s="13" t="s">
        <v>193</v>
      </c>
      <c r="E79" s="14">
        <f t="shared" si="41"/>
        <v>0</v>
      </c>
      <c r="F79" s="15"/>
      <c r="G79" s="15"/>
      <c r="H79" s="15"/>
      <c r="I79" s="15"/>
      <c r="J79" s="14">
        <f t="shared" si="40"/>
        <v>0</v>
      </c>
      <c r="K79" s="15"/>
      <c r="L79" s="15"/>
      <c r="M79" s="15"/>
      <c r="N79" s="15"/>
      <c r="O79" s="15"/>
      <c r="P79" s="14">
        <f t="shared" si="37"/>
        <v>0</v>
      </c>
      <c r="Q79" s="22">
        <f t="shared" ref="Q79:Q92" si="42">SUM(E79:P79)</f>
        <v>0</v>
      </c>
    </row>
    <row r="80" spans="1:17" s="21" customFormat="1" hidden="1" x14ac:dyDescent="0.2">
      <c r="A80" s="97" t="s">
        <v>452</v>
      </c>
      <c r="B80" s="11" t="s">
        <v>453</v>
      </c>
      <c r="C80" s="12" t="s">
        <v>177</v>
      </c>
      <c r="D80" s="13" t="s">
        <v>454</v>
      </c>
      <c r="E80" s="14">
        <f t="shared" ref="E80" si="43">F80+I80</f>
        <v>0</v>
      </c>
      <c r="F80" s="15"/>
      <c r="G80" s="15"/>
      <c r="H80" s="15"/>
      <c r="I80" s="15"/>
      <c r="J80" s="14">
        <f t="shared" ref="J80" si="44">L80+O80</f>
        <v>0</v>
      </c>
      <c r="K80" s="15"/>
      <c r="L80" s="15"/>
      <c r="M80" s="15"/>
      <c r="N80" s="15"/>
      <c r="O80" s="15"/>
      <c r="P80" s="14">
        <f t="shared" ref="P80" si="45">E80+J80</f>
        <v>0</v>
      </c>
      <c r="Q80" s="22">
        <f t="shared" si="42"/>
        <v>0</v>
      </c>
    </row>
    <row r="81" spans="1:17" ht="25.5" hidden="1" x14ac:dyDescent="0.2">
      <c r="A81" s="97" t="s">
        <v>197</v>
      </c>
      <c r="B81" s="11" t="s">
        <v>199</v>
      </c>
      <c r="C81" s="12" t="s">
        <v>198</v>
      </c>
      <c r="D81" s="13" t="s">
        <v>200</v>
      </c>
      <c r="E81" s="14">
        <f t="shared" si="41"/>
        <v>0</v>
      </c>
      <c r="F81" s="15"/>
      <c r="G81" s="15"/>
      <c r="H81" s="15"/>
      <c r="I81" s="15"/>
      <c r="J81" s="14">
        <f t="shared" si="40"/>
        <v>0</v>
      </c>
      <c r="K81" s="15"/>
      <c r="L81" s="15"/>
      <c r="M81" s="15"/>
      <c r="N81" s="15"/>
      <c r="O81" s="15"/>
      <c r="P81" s="14">
        <f t="shared" si="37"/>
        <v>0</v>
      </c>
      <c r="Q81" s="22">
        <f t="shared" si="42"/>
        <v>0</v>
      </c>
    </row>
    <row r="82" spans="1:17" hidden="1" x14ac:dyDescent="0.2">
      <c r="A82" s="97" t="s">
        <v>201</v>
      </c>
      <c r="B82" s="11" t="s">
        <v>202</v>
      </c>
      <c r="C82" s="12" t="s">
        <v>181</v>
      </c>
      <c r="D82" s="13" t="s">
        <v>203</v>
      </c>
      <c r="E82" s="14">
        <f t="shared" si="41"/>
        <v>0</v>
      </c>
      <c r="F82" s="15"/>
      <c r="G82" s="15"/>
      <c r="H82" s="15"/>
      <c r="I82" s="15"/>
      <c r="J82" s="14">
        <f t="shared" si="40"/>
        <v>0</v>
      </c>
      <c r="K82" s="15"/>
      <c r="L82" s="15"/>
      <c r="M82" s="15"/>
      <c r="N82" s="15"/>
      <c r="O82" s="15"/>
      <c r="P82" s="14">
        <f t="shared" si="37"/>
        <v>0</v>
      </c>
      <c r="Q82" s="22">
        <f t="shared" si="42"/>
        <v>0</v>
      </c>
    </row>
    <row r="83" spans="1:17" ht="25.5" hidden="1" x14ac:dyDescent="0.2">
      <c r="A83" s="97" t="s">
        <v>204</v>
      </c>
      <c r="B83" s="11" t="s">
        <v>205</v>
      </c>
      <c r="C83" s="12" t="s">
        <v>33</v>
      </c>
      <c r="D83" s="13" t="s">
        <v>206</v>
      </c>
      <c r="E83" s="14">
        <f t="shared" si="41"/>
        <v>0</v>
      </c>
      <c r="F83" s="15"/>
      <c r="G83" s="15"/>
      <c r="H83" s="15"/>
      <c r="I83" s="15"/>
      <c r="J83" s="14">
        <f t="shared" si="40"/>
        <v>0</v>
      </c>
      <c r="K83" s="15"/>
      <c r="L83" s="15"/>
      <c r="M83" s="15"/>
      <c r="N83" s="15"/>
      <c r="O83" s="15"/>
      <c r="P83" s="14">
        <f t="shared" si="37"/>
        <v>0</v>
      </c>
      <c r="Q83" s="22">
        <f t="shared" si="42"/>
        <v>0</v>
      </c>
    </row>
    <row r="84" spans="1:17" hidden="1" x14ac:dyDescent="0.2">
      <c r="A84" s="97" t="s">
        <v>284</v>
      </c>
      <c r="B84" s="11" t="s">
        <v>34</v>
      </c>
      <c r="C84" s="12" t="s">
        <v>33</v>
      </c>
      <c r="D84" s="13" t="s">
        <v>35</v>
      </c>
      <c r="E84" s="14">
        <f>F84+I84</f>
        <v>0</v>
      </c>
      <c r="F84" s="15"/>
      <c r="G84" s="15"/>
      <c r="H84" s="15"/>
      <c r="I84" s="15"/>
      <c r="J84" s="14">
        <f t="shared" si="40"/>
        <v>0</v>
      </c>
      <c r="K84" s="15"/>
      <c r="L84" s="15"/>
      <c r="M84" s="15"/>
      <c r="N84" s="15"/>
      <c r="O84" s="15"/>
      <c r="P84" s="14">
        <f t="shared" si="37"/>
        <v>0</v>
      </c>
      <c r="Q84" s="22">
        <f t="shared" si="42"/>
        <v>0</v>
      </c>
    </row>
    <row r="85" spans="1:17" hidden="1" x14ac:dyDescent="0.2">
      <c r="A85" s="57" t="s">
        <v>279</v>
      </c>
      <c r="B85" s="63" t="s">
        <v>280</v>
      </c>
      <c r="C85" s="63" t="s">
        <v>281</v>
      </c>
      <c r="D85" s="67" t="s">
        <v>282</v>
      </c>
      <c r="E85" s="14">
        <f>F85+I85</f>
        <v>0</v>
      </c>
      <c r="F85" s="15"/>
      <c r="G85" s="15"/>
      <c r="H85" s="15"/>
      <c r="I85" s="15"/>
      <c r="J85" s="14">
        <f t="shared" si="40"/>
        <v>0</v>
      </c>
      <c r="K85" s="15"/>
      <c r="L85" s="15"/>
      <c r="M85" s="15"/>
      <c r="N85" s="15"/>
      <c r="O85" s="15"/>
      <c r="P85" s="14">
        <f t="shared" si="37"/>
        <v>0</v>
      </c>
      <c r="Q85" s="22">
        <f t="shared" si="42"/>
        <v>0</v>
      </c>
    </row>
    <row r="86" spans="1:17" x14ac:dyDescent="0.2">
      <c r="A86" s="98" t="s">
        <v>207</v>
      </c>
      <c r="B86" s="6"/>
      <c r="C86" s="7"/>
      <c r="D86" s="8" t="s">
        <v>221</v>
      </c>
      <c r="E86" s="9">
        <f>E87</f>
        <v>-439868.25</v>
      </c>
      <c r="F86" s="10">
        <f>F87</f>
        <v>260131.75</v>
      </c>
      <c r="G86" s="10">
        <f t="shared" ref="G86:I86" si="46">G87</f>
        <v>114450</v>
      </c>
      <c r="H86" s="10">
        <f t="shared" si="46"/>
        <v>0</v>
      </c>
      <c r="I86" s="10">
        <f t="shared" si="46"/>
        <v>0</v>
      </c>
      <c r="J86" s="9">
        <f>K86+L86</f>
        <v>0</v>
      </c>
      <c r="K86" s="10">
        <f t="shared" ref="K86" si="47">K87</f>
        <v>0</v>
      </c>
      <c r="L86" s="10">
        <f t="shared" ref="L86" si="48">L87</f>
        <v>0</v>
      </c>
      <c r="M86" s="10">
        <f t="shared" ref="M86" si="49">M87</f>
        <v>0</v>
      </c>
      <c r="N86" s="10">
        <f t="shared" ref="N86" si="50">N87</f>
        <v>0</v>
      </c>
      <c r="O86" s="10">
        <f t="shared" ref="O86" si="51">O87</f>
        <v>0</v>
      </c>
      <c r="P86" s="9">
        <f t="shared" si="37"/>
        <v>-439868.25</v>
      </c>
      <c r="Q86" s="22">
        <f t="shared" si="42"/>
        <v>-505154.75</v>
      </c>
    </row>
    <row r="87" spans="1:17" x14ac:dyDescent="0.2">
      <c r="A87" s="5" t="s">
        <v>208</v>
      </c>
      <c r="B87" s="6"/>
      <c r="C87" s="7"/>
      <c r="D87" s="8" t="s">
        <v>221</v>
      </c>
      <c r="E87" s="9">
        <f>E88+E89+E91+E90</f>
        <v>-439868.25</v>
      </c>
      <c r="F87" s="10">
        <f>F88+F89+F91+F90</f>
        <v>260131.75</v>
      </c>
      <c r="G87" s="10">
        <f t="shared" ref="G87:I87" si="52">G88+G89+G91+G90</f>
        <v>114450</v>
      </c>
      <c r="H87" s="10">
        <f t="shared" si="52"/>
        <v>0</v>
      </c>
      <c r="I87" s="10">
        <f t="shared" si="52"/>
        <v>0</v>
      </c>
      <c r="J87" s="9">
        <f>K87+L87</f>
        <v>0</v>
      </c>
      <c r="K87" s="10">
        <f t="shared" ref="K87" si="53">K88+K89+K91+K90</f>
        <v>0</v>
      </c>
      <c r="L87" s="10">
        <f t="shared" ref="L87" si="54">L88+L89+L91+L90</f>
        <v>0</v>
      </c>
      <c r="M87" s="10">
        <f t="shared" ref="M87" si="55">M88+M89+M91+M90</f>
        <v>0</v>
      </c>
      <c r="N87" s="10">
        <f t="shared" ref="N87" si="56">N88+N89+N91+N90</f>
        <v>0</v>
      </c>
      <c r="O87" s="10">
        <f t="shared" ref="O87" si="57">O88+O89+O91+O90</f>
        <v>0</v>
      </c>
      <c r="P87" s="9">
        <f t="shared" si="37"/>
        <v>-439868.25</v>
      </c>
      <c r="Q87" s="22">
        <f t="shared" si="42"/>
        <v>-505154.75</v>
      </c>
    </row>
    <row r="88" spans="1:17" ht="25.5" x14ac:dyDescent="0.2">
      <c r="A88" s="11" t="s">
        <v>209</v>
      </c>
      <c r="B88" s="11" t="s">
        <v>49</v>
      </c>
      <c r="C88" s="12" t="s">
        <v>19</v>
      </c>
      <c r="D88" s="13" t="s">
        <v>222</v>
      </c>
      <c r="E88" s="14">
        <f t="shared" ref="E88:E91" si="58">F88+I88</f>
        <v>139600</v>
      </c>
      <c r="F88" s="15">
        <v>139600</v>
      </c>
      <c r="G88" s="15">
        <v>114450</v>
      </c>
      <c r="H88" s="15"/>
      <c r="I88" s="15"/>
      <c r="J88" s="14">
        <f t="shared" ref="J88:J91" si="59">L88+O88</f>
        <v>0</v>
      </c>
      <c r="K88" s="15"/>
      <c r="L88" s="15"/>
      <c r="M88" s="15"/>
      <c r="N88" s="15"/>
      <c r="O88" s="15"/>
      <c r="P88" s="9">
        <f t="shared" ref="P88:P91" si="60">E88+J88</f>
        <v>139600</v>
      </c>
      <c r="Q88" s="22">
        <f t="shared" si="42"/>
        <v>533250</v>
      </c>
    </row>
    <row r="89" spans="1:17" x14ac:dyDescent="0.2">
      <c r="A89" s="11" t="s">
        <v>210</v>
      </c>
      <c r="B89" s="11" t="s">
        <v>211</v>
      </c>
      <c r="C89" s="12" t="s">
        <v>23</v>
      </c>
      <c r="D89" s="13" t="s">
        <v>212</v>
      </c>
      <c r="E89" s="14">
        <v>-700000</v>
      </c>
      <c r="F89" s="15"/>
      <c r="G89" s="15"/>
      <c r="H89" s="15"/>
      <c r="I89" s="15"/>
      <c r="J89" s="14">
        <f t="shared" si="59"/>
        <v>0</v>
      </c>
      <c r="K89" s="15"/>
      <c r="L89" s="15"/>
      <c r="M89" s="15"/>
      <c r="N89" s="15"/>
      <c r="O89" s="15"/>
      <c r="P89" s="9">
        <f t="shared" si="60"/>
        <v>-700000</v>
      </c>
      <c r="Q89" s="22">
        <f t="shared" si="42"/>
        <v>-1400000</v>
      </c>
    </row>
    <row r="90" spans="1:17" s="21" customFormat="1" x14ac:dyDescent="0.2">
      <c r="A90" s="11" t="s">
        <v>474</v>
      </c>
      <c r="B90" s="11">
        <v>9770</v>
      </c>
      <c r="C90" s="12" t="s">
        <v>24</v>
      </c>
      <c r="D90" s="13" t="s">
        <v>441</v>
      </c>
      <c r="E90" s="14">
        <f t="shared" si="58"/>
        <v>120531.75</v>
      </c>
      <c r="F90" s="15">
        <v>120531.75</v>
      </c>
      <c r="G90" s="15"/>
      <c r="H90" s="15"/>
      <c r="I90" s="15"/>
      <c r="J90" s="14">
        <f t="shared" si="59"/>
        <v>0</v>
      </c>
      <c r="K90" s="15"/>
      <c r="L90" s="15"/>
      <c r="M90" s="15"/>
      <c r="N90" s="15"/>
      <c r="O90" s="15"/>
      <c r="P90" s="9">
        <f t="shared" si="60"/>
        <v>120531.75</v>
      </c>
      <c r="Q90" s="22">
        <f t="shared" si="42"/>
        <v>361595.25</v>
      </c>
    </row>
    <row r="91" spans="1:17" s="21" customFormat="1" ht="25.5" hidden="1" x14ac:dyDescent="0.2">
      <c r="A91" s="11" t="s">
        <v>329</v>
      </c>
      <c r="B91" s="11">
        <v>9800</v>
      </c>
      <c r="C91" s="12" t="s">
        <v>24</v>
      </c>
      <c r="D91" s="13" t="s">
        <v>327</v>
      </c>
      <c r="E91" s="14">
        <f t="shared" si="58"/>
        <v>0</v>
      </c>
      <c r="F91" s="15"/>
      <c r="G91" s="15"/>
      <c r="H91" s="15"/>
      <c r="I91" s="15"/>
      <c r="J91" s="14">
        <f t="shared" si="59"/>
        <v>0</v>
      </c>
      <c r="K91" s="15"/>
      <c r="L91" s="15"/>
      <c r="M91" s="15"/>
      <c r="N91" s="15"/>
      <c r="O91" s="15"/>
      <c r="P91" s="9">
        <f t="shared" si="60"/>
        <v>0</v>
      </c>
      <c r="Q91" s="22">
        <f t="shared" si="42"/>
        <v>0</v>
      </c>
    </row>
    <row r="92" spans="1:17" x14ac:dyDescent="0.2">
      <c r="A92" s="16" t="s">
        <v>213</v>
      </c>
      <c r="B92" s="17" t="s">
        <v>213</v>
      </c>
      <c r="C92" s="18" t="s">
        <v>213</v>
      </c>
      <c r="D92" s="19" t="s">
        <v>214</v>
      </c>
      <c r="E92" s="9">
        <f>E13+E25+E74+E86</f>
        <v>1207246.75</v>
      </c>
      <c r="F92" s="9">
        <f t="shared" ref="F92:P92" si="61">F13+F25+F74+F86</f>
        <v>1907246.75</v>
      </c>
      <c r="G92" s="9">
        <f t="shared" si="61"/>
        <v>409870</v>
      </c>
      <c r="H92" s="9">
        <f t="shared" si="61"/>
        <v>700000</v>
      </c>
      <c r="I92" s="9">
        <f t="shared" si="61"/>
        <v>0</v>
      </c>
      <c r="J92" s="9">
        <f>K92+L92</f>
        <v>2279000</v>
      </c>
      <c r="K92" s="9">
        <f t="shared" si="61"/>
        <v>2279000</v>
      </c>
      <c r="L92" s="9">
        <f t="shared" si="61"/>
        <v>0</v>
      </c>
      <c r="M92" s="9">
        <f t="shared" si="61"/>
        <v>0</v>
      </c>
      <c r="N92" s="9">
        <f t="shared" si="61"/>
        <v>0</v>
      </c>
      <c r="O92" s="9">
        <f t="shared" si="61"/>
        <v>2279000</v>
      </c>
      <c r="P92" s="9">
        <f t="shared" si="61"/>
        <v>3486246.75</v>
      </c>
      <c r="Q92" s="22">
        <f t="shared" si="42"/>
        <v>14547610.25</v>
      </c>
    </row>
    <row r="93" spans="1:17" x14ac:dyDescent="0.2">
      <c r="E93" s="22"/>
    </row>
    <row r="94" spans="1:17" x14ac:dyDescent="0.2">
      <c r="B94" s="2" t="s">
        <v>277</v>
      </c>
      <c r="C94" s="21"/>
      <c r="D94" s="21"/>
      <c r="F94" s="21"/>
      <c r="I94" s="2"/>
      <c r="J94" s="2" t="s">
        <v>278</v>
      </c>
      <c r="P94" s="22"/>
    </row>
    <row r="95" spans="1:17" x14ac:dyDescent="0.2">
      <c r="B95" s="2"/>
      <c r="C95" s="21"/>
      <c r="D95" s="21"/>
      <c r="F95" s="21"/>
      <c r="J95" s="2"/>
    </row>
    <row r="96" spans="1:17" x14ac:dyDescent="0.2">
      <c r="B96" s="2" t="s">
        <v>215</v>
      </c>
      <c r="C96" s="21"/>
      <c r="D96" s="21"/>
      <c r="F96" s="21"/>
      <c r="J96" s="2" t="s">
        <v>216</v>
      </c>
    </row>
    <row r="97" spans="16:16" x14ac:dyDescent="0.2">
      <c r="P97" s="141">
        <f>P92-дод2!C23-'дод 1'!C108</f>
        <v>0</v>
      </c>
    </row>
  </sheetData>
  <autoFilter ref="A5:Q9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4"/>
  <sheetViews>
    <sheetView workbookViewId="0">
      <selection activeCell="C3" sqref="C3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3" t="s">
        <v>493</v>
      </c>
      <c r="E2" s="104"/>
    </row>
    <row r="4" spans="1:5" ht="34.5" customHeight="1" x14ac:dyDescent="0.2">
      <c r="A4" s="206" t="s">
        <v>467</v>
      </c>
      <c r="B4" s="206"/>
      <c r="C4" s="206"/>
      <c r="D4" s="206"/>
    </row>
    <row r="5" spans="1:5" x14ac:dyDescent="0.2">
      <c r="A5" s="158"/>
      <c r="B5" s="158"/>
      <c r="C5" s="158"/>
      <c r="D5" s="158"/>
    </row>
    <row r="6" spans="1:5" x14ac:dyDescent="0.2">
      <c r="A6" s="82"/>
      <c r="B6" s="159"/>
      <c r="C6" s="160">
        <v>21547000000</v>
      </c>
      <c r="D6" s="159"/>
    </row>
    <row r="7" spans="1:5" x14ac:dyDescent="0.2">
      <c r="A7" s="158"/>
      <c r="B7" s="158"/>
      <c r="C7" s="158" t="s">
        <v>299</v>
      </c>
      <c r="D7" s="158"/>
    </row>
    <row r="8" spans="1:5" x14ac:dyDescent="0.2">
      <c r="A8" s="158"/>
      <c r="B8" s="158"/>
      <c r="C8" s="158"/>
      <c r="D8" s="158"/>
    </row>
    <row r="9" spans="1:5" x14ac:dyDescent="0.2">
      <c r="A9" s="207" t="s">
        <v>300</v>
      </c>
      <c r="B9" s="207"/>
      <c r="C9" s="207"/>
      <c r="D9" s="207"/>
    </row>
    <row r="10" spans="1:5" x14ac:dyDescent="0.2">
      <c r="A10" s="161"/>
      <c r="B10" s="161"/>
      <c r="C10" s="161"/>
      <c r="D10" s="161"/>
    </row>
    <row r="11" spans="1:5" x14ac:dyDescent="0.2">
      <c r="A11" s="162"/>
      <c r="B11" s="162"/>
      <c r="C11" s="162"/>
      <c r="D11" s="163" t="s">
        <v>273</v>
      </c>
    </row>
    <row r="12" spans="1:5" ht="56.25" x14ac:dyDescent="0.2">
      <c r="A12" s="164" t="s">
        <v>301</v>
      </c>
      <c r="B12" s="208" t="s">
        <v>302</v>
      </c>
      <c r="C12" s="209"/>
      <c r="D12" s="165" t="s">
        <v>229</v>
      </c>
    </row>
    <row r="13" spans="1:5" x14ac:dyDescent="0.2">
      <c r="A13" s="166">
        <v>1</v>
      </c>
      <c r="B13" s="210">
        <v>2</v>
      </c>
      <c r="C13" s="211"/>
      <c r="D13" s="166">
        <v>3</v>
      </c>
    </row>
    <row r="14" spans="1:5" x14ac:dyDescent="0.2">
      <c r="A14" s="212" t="s">
        <v>303</v>
      </c>
      <c r="B14" s="213"/>
      <c r="C14" s="213"/>
      <c r="D14" s="214"/>
    </row>
    <row r="15" spans="1:5" hidden="1" x14ac:dyDescent="0.2">
      <c r="A15" s="167">
        <v>41020100</v>
      </c>
      <c r="B15" s="204" t="s">
        <v>304</v>
      </c>
      <c r="C15" s="205"/>
      <c r="D15" s="168"/>
    </row>
    <row r="16" spans="1:5" hidden="1" x14ac:dyDescent="0.2">
      <c r="A16" s="167">
        <v>99000000000</v>
      </c>
      <c r="B16" s="204" t="s">
        <v>305</v>
      </c>
      <c r="C16" s="205"/>
      <c r="D16" s="168"/>
    </row>
    <row r="17" spans="1:4" hidden="1" x14ac:dyDescent="0.2">
      <c r="A17" s="187">
        <v>41033900</v>
      </c>
      <c r="B17" s="215" t="s">
        <v>306</v>
      </c>
      <c r="C17" s="216"/>
      <c r="D17" s="168"/>
    </row>
    <row r="18" spans="1:4" ht="24.75" customHeight="1" x14ac:dyDescent="0.2">
      <c r="A18" s="188">
        <v>41034500</v>
      </c>
      <c r="B18" s="217" t="s">
        <v>477</v>
      </c>
      <c r="C18" s="218"/>
      <c r="D18" s="168">
        <v>2300000</v>
      </c>
    </row>
    <row r="19" spans="1:4" ht="12.75" customHeight="1" x14ac:dyDescent="0.2">
      <c r="A19" s="167">
        <v>99000000000</v>
      </c>
      <c r="B19" s="204" t="s">
        <v>305</v>
      </c>
      <c r="C19" s="205"/>
      <c r="D19" s="168">
        <v>2300000</v>
      </c>
    </row>
    <row r="20" spans="1:4" ht="54.75" hidden="1" customHeight="1" x14ac:dyDescent="0.2">
      <c r="A20" s="167">
        <v>41040200</v>
      </c>
      <c r="B20" s="204" t="s">
        <v>307</v>
      </c>
      <c r="C20" s="205"/>
      <c r="D20" s="168"/>
    </row>
    <row r="21" spans="1:4" ht="54.75" hidden="1" customHeight="1" x14ac:dyDescent="0.2">
      <c r="A21" s="167">
        <v>21100000000</v>
      </c>
      <c r="B21" s="204" t="s">
        <v>308</v>
      </c>
      <c r="C21" s="205"/>
      <c r="D21" s="168"/>
    </row>
    <row r="22" spans="1:4" ht="54.75" hidden="1" customHeight="1" x14ac:dyDescent="0.2">
      <c r="A22" s="167">
        <v>41051000</v>
      </c>
      <c r="B22" s="204" t="s">
        <v>275</v>
      </c>
      <c r="C22" s="205"/>
      <c r="D22" s="168"/>
    </row>
    <row r="23" spans="1:4" ht="54.75" hidden="1" customHeight="1" x14ac:dyDescent="0.2">
      <c r="A23" s="219" t="s">
        <v>309</v>
      </c>
      <c r="B23" s="220"/>
      <c r="C23" s="221"/>
      <c r="D23" s="169"/>
    </row>
    <row r="24" spans="1:4" ht="54.75" hidden="1" customHeight="1" x14ac:dyDescent="0.2">
      <c r="A24" s="167">
        <v>21100000000</v>
      </c>
      <c r="B24" s="204" t="s">
        <v>308</v>
      </c>
      <c r="C24" s="205"/>
      <c r="D24" s="168"/>
    </row>
    <row r="25" spans="1:4" ht="54.75" hidden="1" customHeight="1" x14ac:dyDescent="0.2">
      <c r="A25" s="167">
        <v>41051200</v>
      </c>
      <c r="B25" s="204" t="s">
        <v>276</v>
      </c>
      <c r="C25" s="205"/>
      <c r="D25" s="168"/>
    </row>
    <row r="26" spans="1:4" ht="54.75" hidden="1" customHeight="1" x14ac:dyDescent="0.2">
      <c r="A26" s="222" t="s">
        <v>310</v>
      </c>
      <c r="B26" s="223"/>
      <c r="C26" s="223"/>
      <c r="D26" s="170"/>
    </row>
    <row r="27" spans="1:4" ht="54.75" hidden="1" customHeight="1" x14ac:dyDescent="0.2">
      <c r="A27" s="222" t="s">
        <v>311</v>
      </c>
      <c r="B27" s="223"/>
      <c r="C27" s="223"/>
      <c r="D27" s="168"/>
    </row>
    <row r="28" spans="1:4" ht="54.75" hidden="1" customHeight="1" x14ac:dyDescent="0.2">
      <c r="A28" s="222" t="s">
        <v>312</v>
      </c>
      <c r="B28" s="223"/>
      <c r="C28" s="223"/>
      <c r="D28" s="168"/>
    </row>
    <row r="29" spans="1:4" ht="54.75" hidden="1" customHeight="1" x14ac:dyDescent="0.2">
      <c r="A29" s="222" t="s">
        <v>313</v>
      </c>
      <c r="B29" s="223"/>
      <c r="C29" s="223"/>
      <c r="D29" s="168"/>
    </row>
    <row r="30" spans="1:4" ht="54.75" hidden="1" customHeight="1" x14ac:dyDescent="0.2">
      <c r="A30" s="167">
        <v>21100000000</v>
      </c>
      <c r="B30" s="204" t="s">
        <v>308</v>
      </c>
      <c r="C30" s="205"/>
      <c r="D30" s="168"/>
    </row>
    <row r="31" spans="1:4" ht="54.75" hidden="1" customHeight="1" x14ac:dyDescent="0.2">
      <c r="A31" s="167">
        <v>41055000</v>
      </c>
      <c r="B31" s="204" t="s">
        <v>314</v>
      </c>
      <c r="C31" s="205"/>
      <c r="D31" s="168"/>
    </row>
    <row r="32" spans="1:4" ht="54.75" hidden="1" customHeight="1" x14ac:dyDescent="0.2">
      <c r="A32" s="222" t="s">
        <v>315</v>
      </c>
      <c r="B32" s="223"/>
      <c r="C32" s="223"/>
      <c r="D32" s="169"/>
    </row>
    <row r="33" spans="1:4" ht="54.75" hidden="1" customHeight="1" x14ac:dyDescent="0.2">
      <c r="A33" s="167">
        <v>21100000000</v>
      </c>
      <c r="B33" s="204" t="s">
        <v>308</v>
      </c>
      <c r="C33" s="205"/>
      <c r="D33" s="168"/>
    </row>
    <row r="34" spans="1:4" ht="54.75" hidden="1" customHeight="1" x14ac:dyDescent="0.2">
      <c r="A34" s="167">
        <v>41053900</v>
      </c>
      <c r="B34" s="204" t="s">
        <v>316</v>
      </c>
      <c r="C34" s="205"/>
      <c r="D34" s="168"/>
    </row>
    <row r="35" spans="1:4" ht="54.75" hidden="1" customHeight="1" x14ac:dyDescent="0.2">
      <c r="A35" s="219" t="s">
        <v>317</v>
      </c>
      <c r="B35" s="220"/>
      <c r="C35" s="220"/>
      <c r="D35" s="169"/>
    </row>
    <row r="36" spans="1:4" hidden="1" x14ac:dyDescent="0.2">
      <c r="A36" s="167">
        <v>21100000000</v>
      </c>
      <c r="B36" s="204" t="s">
        <v>308</v>
      </c>
      <c r="C36" s="205"/>
      <c r="D36" s="168"/>
    </row>
    <row r="37" spans="1:4" hidden="1" x14ac:dyDescent="0.2">
      <c r="A37" s="226" t="s">
        <v>318</v>
      </c>
      <c r="B37" s="227"/>
      <c r="C37" s="227"/>
      <c r="D37" s="228"/>
    </row>
    <row r="38" spans="1:4" x14ac:dyDescent="0.2">
      <c r="A38" s="171" t="s">
        <v>213</v>
      </c>
      <c r="B38" s="229" t="s">
        <v>319</v>
      </c>
      <c r="C38" s="230"/>
      <c r="D38" s="189">
        <f>D39+D40</f>
        <v>2300000</v>
      </c>
    </row>
    <row r="39" spans="1:4" x14ac:dyDescent="0.2">
      <c r="A39" s="171" t="s">
        <v>213</v>
      </c>
      <c r="B39" s="231" t="s">
        <v>320</v>
      </c>
      <c r="C39" s="232"/>
      <c r="D39" s="168">
        <f>D15+D17+D20+D22+D25+D31+D34+D18</f>
        <v>2300000</v>
      </c>
    </row>
    <row r="40" spans="1:4" x14ac:dyDescent="0.2">
      <c r="A40" s="171" t="s">
        <v>213</v>
      </c>
      <c r="B40" s="231" t="s">
        <v>321</v>
      </c>
      <c r="C40" s="232"/>
      <c r="D40" s="172"/>
    </row>
    <row r="41" spans="1:4" x14ac:dyDescent="0.2">
      <c r="A41" s="82"/>
      <c r="B41" s="82"/>
      <c r="C41" s="82"/>
      <c r="D41" s="82"/>
    </row>
    <row r="42" spans="1:4" x14ac:dyDescent="0.2">
      <c r="A42" s="224" t="s">
        <v>322</v>
      </c>
      <c r="B42" s="224"/>
      <c r="C42" s="224"/>
      <c r="D42" s="224"/>
    </row>
    <row r="43" spans="1:4" x14ac:dyDescent="0.2">
      <c r="A43" s="158"/>
      <c r="B43" s="158"/>
      <c r="C43" s="158"/>
      <c r="D43" s="163" t="s">
        <v>273</v>
      </c>
    </row>
    <row r="44" spans="1:4" ht="90" x14ac:dyDescent="0.2">
      <c r="A44" s="164" t="s">
        <v>323</v>
      </c>
      <c r="B44" s="164" t="s">
        <v>324</v>
      </c>
      <c r="C44" s="164" t="s">
        <v>325</v>
      </c>
      <c r="D44" s="165" t="s">
        <v>229</v>
      </c>
    </row>
    <row r="45" spans="1:4" x14ac:dyDescent="0.2">
      <c r="A45" s="165">
        <v>1</v>
      </c>
      <c r="B45" s="165">
        <v>2</v>
      </c>
      <c r="C45" s="165">
        <v>3</v>
      </c>
      <c r="D45" s="165">
        <v>4</v>
      </c>
    </row>
    <row r="46" spans="1:4" x14ac:dyDescent="0.2">
      <c r="A46" s="225" t="s">
        <v>328</v>
      </c>
      <c r="B46" s="225"/>
      <c r="C46" s="225"/>
      <c r="D46" s="225"/>
    </row>
    <row r="47" spans="1:4" x14ac:dyDescent="0.2">
      <c r="A47" s="119" t="s">
        <v>474</v>
      </c>
      <c r="B47" s="119">
        <v>9770</v>
      </c>
      <c r="C47" s="183" t="s">
        <v>441</v>
      </c>
      <c r="D47" s="184">
        <f>D48</f>
        <v>120531.75</v>
      </c>
    </row>
    <row r="48" spans="1:4" x14ac:dyDescent="0.2">
      <c r="A48" s="177">
        <v>21100000000</v>
      </c>
      <c r="B48" s="181"/>
      <c r="C48" s="175" t="s">
        <v>308</v>
      </c>
      <c r="D48" s="182">
        <f>D49</f>
        <v>120531.75</v>
      </c>
    </row>
    <row r="49" spans="1:4" ht="38.25" x14ac:dyDescent="0.2">
      <c r="A49" s="181"/>
      <c r="B49" s="181"/>
      <c r="C49" s="112" t="s">
        <v>483</v>
      </c>
      <c r="D49" s="182">
        <v>120531.75</v>
      </c>
    </row>
    <row r="50" spans="1:4" ht="38.25" x14ac:dyDescent="0.2">
      <c r="A50" s="181">
        <v>3719800</v>
      </c>
      <c r="B50" s="181">
        <v>9800</v>
      </c>
      <c r="C50" s="173" t="s">
        <v>327</v>
      </c>
      <c r="D50" s="182">
        <f>D51</f>
        <v>0</v>
      </c>
    </row>
    <row r="51" spans="1:4" x14ac:dyDescent="0.2">
      <c r="A51" s="167">
        <v>99000000000</v>
      </c>
      <c r="B51" s="181"/>
      <c r="C51" s="175" t="s">
        <v>305</v>
      </c>
      <c r="D51" s="182">
        <f>SUM(D52:D55)</f>
        <v>0</v>
      </c>
    </row>
    <row r="52" spans="1:4" ht="38.25" hidden="1" x14ac:dyDescent="0.2">
      <c r="A52" s="181"/>
      <c r="B52" s="181"/>
      <c r="C52" s="142" t="s">
        <v>466</v>
      </c>
      <c r="D52" s="171"/>
    </row>
    <row r="53" spans="1:4" ht="51" hidden="1" x14ac:dyDescent="0.2">
      <c r="A53" s="181"/>
      <c r="B53" s="181"/>
      <c r="C53" s="142" t="s">
        <v>455</v>
      </c>
      <c r="D53" s="171"/>
    </row>
    <row r="54" spans="1:4" ht="25.5" x14ac:dyDescent="0.2">
      <c r="A54" s="181"/>
      <c r="B54" s="181"/>
      <c r="C54" s="112" t="s">
        <v>475</v>
      </c>
      <c r="D54" s="171">
        <v>-20000</v>
      </c>
    </row>
    <row r="55" spans="1:4" ht="38.25" x14ac:dyDescent="0.2">
      <c r="A55" s="181"/>
      <c r="B55" s="181"/>
      <c r="C55" s="112" t="s">
        <v>476</v>
      </c>
      <c r="D55" s="171">
        <v>20000</v>
      </c>
    </row>
    <row r="56" spans="1:4" x14ac:dyDescent="0.2">
      <c r="A56" s="225" t="s">
        <v>326</v>
      </c>
      <c r="B56" s="225"/>
      <c r="C56" s="225"/>
      <c r="D56" s="225"/>
    </row>
    <row r="57" spans="1:4" x14ac:dyDescent="0.2">
      <c r="A57" s="177" t="s">
        <v>213</v>
      </c>
      <c r="B57" s="177" t="s">
        <v>213</v>
      </c>
      <c r="C57" s="178" t="s">
        <v>319</v>
      </c>
      <c r="D57" s="174">
        <f>D50+D47</f>
        <v>120531.75</v>
      </c>
    </row>
    <row r="58" spans="1:4" x14ac:dyDescent="0.2">
      <c r="A58" s="177" t="s">
        <v>213</v>
      </c>
      <c r="B58" s="177" t="s">
        <v>213</v>
      </c>
      <c r="C58" s="78" t="s">
        <v>320</v>
      </c>
      <c r="D58" s="176">
        <f>D57</f>
        <v>120531.75</v>
      </c>
    </row>
    <row r="59" spans="1:4" x14ac:dyDescent="0.2">
      <c r="A59" s="177" t="s">
        <v>213</v>
      </c>
      <c r="B59" s="177" t="s">
        <v>213</v>
      </c>
      <c r="C59" s="78" t="s">
        <v>321</v>
      </c>
      <c r="D59" s="78"/>
    </row>
    <row r="60" spans="1:4" x14ac:dyDescent="0.2">
      <c r="A60" s="82"/>
      <c r="B60" s="82"/>
      <c r="C60" s="82"/>
      <c r="D60" s="82"/>
    </row>
    <row r="61" spans="1:4" x14ac:dyDescent="0.2">
      <c r="A61" s="82"/>
      <c r="B61" s="82"/>
      <c r="C61" s="82"/>
      <c r="D61" s="82"/>
    </row>
    <row r="62" spans="1:4" x14ac:dyDescent="0.2">
      <c r="A62" s="82"/>
      <c r="B62" s="179" t="s">
        <v>277</v>
      </c>
      <c r="C62" s="180"/>
      <c r="D62" s="179" t="s">
        <v>278</v>
      </c>
    </row>
    <row r="63" spans="1:4" x14ac:dyDescent="0.2">
      <c r="A63" s="82"/>
      <c r="B63" s="180"/>
      <c r="C63" s="180"/>
      <c r="D63" s="180"/>
    </row>
    <row r="64" spans="1:4" x14ac:dyDescent="0.2">
      <c r="A64" s="82"/>
      <c r="B64" s="179" t="s">
        <v>215</v>
      </c>
      <c r="C64" s="180"/>
      <c r="D64" s="179" t="s">
        <v>216</v>
      </c>
    </row>
  </sheetData>
  <mergeCells count="34">
    <mergeCell ref="A42:D42"/>
    <mergeCell ref="A46:D46"/>
    <mergeCell ref="A56:D56"/>
    <mergeCell ref="A35:C35"/>
    <mergeCell ref="B36:C36"/>
    <mergeCell ref="A37:D37"/>
    <mergeCell ref="B38:C38"/>
    <mergeCell ref="B39:C39"/>
    <mergeCell ref="B40:C40"/>
    <mergeCell ref="B34:C34"/>
    <mergeCell ref="A23:C23"/>
    <mergeCell ref="B24:C24"/>
    <mergeCell ref="B25:C25"/>
    <mergeCell ref="A26:C26"/>
    <mergeCell ref="A27:C27"/>
    <mergeCell ref="A28:C28"/>
    <mergeCell ref="A29:C29"/>
    <mergeCell ref="B30:C30"/>
    <mergeCell ref="B31:C31"/>
    <mergeCell ref="A32:C32"/>
    <mergeCell ref="B33:C33"/>
    <mergeCell ref="B22:C22"/>
    <mergeCell ref="A4:D4"/>
    <mergeCell ref="A9:D9"/>
    <mergeCell ref="B12:C12"/>
    <mergeCell ref="B13:C13"/>
    <mergeCell ref="A14:D14"/>
    <mergeCell ref="B15:C15"/>
    <mergeCell ref="B16:C16"/>
    <mergeCell ref="B17:C17"/>
    <mergeCell ref="B19:C19"/>
    <mergeCell ref="B20:C20"/>
    <mergeCell ref="B21:C21"/>
    <mergeCell ref="B18:C18"/>
  </mergeCells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4"/>
  <sheetViews>
    <sheetView view="pageBreakPreview" topLeftCell="E1" zoomScaleNormal="100" zoomScaleSheetLayoutView="100" workbookViewId="0">
      <selection activeCell="A5" sqref="A5:J5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3" spans="1:10" ht="45" customHeight="1" x14ac:dyDescent="0.2">
      <c r="A3" s="23"/>
      <c r="B3" s="23"/>
      <c r="C3" s="23"/>
      <c r="D3" s="23"/>
      <c r="E3" s="23"/>
      <c r="F3" s="23"/>
      <c r="G3" s="240" t="s">
        <v>491</v>
      </c>
      <c r="H3" s="240"/>
      <c r="I3" s="240"/>
      <c r="J3" s="240"/>
    </row>
    <row r="4" spans="1:10" ht="15" customHeight="1" x14ac:dyDescent="0.2">
      <c r="A4" s="23"/>
      <c r="B4" s="23"/>
      <c r="C4" s="23"/>
      <c r="D4" s="23"/>
      <c r="E4" s="23"/>
      <c r="F4" s="23"/>
      <c r="G4" s="241" t="s">
        <v>494</v>
      </c>
      <c r="H4" s="241"/>
      <c r="I4" s="242"/>
      <c r="J4" s="157"/>
    </row>
    <row r="5" spans="1:10" ht="40.5" customHeight="1" x14ac:dyDescent="0.2">
      <c r="A5" s="236" t="s">
        <v>469</v>
      </c>
      <c r="B5" s="236"/>
      <c r="C5" s="236"/>
      <c r="D5" s="236"/>
      <c r="E5" s="236"/>
      <c r="F5" s="236"/>
      <c r="G5" s="236"/>
      <c r="H5" s="236"/>
      <c r="I5" s="236"/>
      <c r="J5" s="236"/>
    </row>
    <row r="6" spans="1:10" ht="15.75" x14ac:dyDescent="0.2">
      <c r="A6" s="25">
        <v>21547000000</v>
      </c>
      <c r="B6" s="122"/>
      <c r="C6" s="122"/>
      <c r="D6" s="122"/>
      <c r="E6" s="26"/>
      <c r="F6" s="122"/>
      <c r="G6" s="122"/>
      <c r="H6" s="122"/>
      <c r="I6" s="122"/>
      <c r="J6" s="122"/>
    </row>
    <row r="7" spans="1:10" ht="15.75" x14ac:dyDescent="0.2">
      <c r="A7" s="27" t="s">
        <v>225</v>
      </c>
      <c r="B7" s="122"/>
      <c r="C7" s="122"/>
      <c r="D7" s="122"/>
      <c r="E7" s="122"/>
      <c r="F7" s="122"/>
      <c r="G7" s="122"/>
      <c r="H7" s="122"/>
      <c r="I7" s="122"/>
      <c r="J7" s="122" t="s">
        <v>0</v>
      </c>
    </row>
    <row r="8" spans="1:10" ht="116.25" customHeight="1" x14ac:dyDescent="0.2">
      <c r="A8" s="28" t="s">
        <v>226</v>
      </c>
      <c r="B8" s="28" t="s">
        <v>2</v>
      </c>
      <c r="C8" s="28" t="s">
        <v>3</v>
      </c>
      <c r="D8" s="28" t="s">
        <v>263</v>
      </c>
      <c r="E8" s="28" t="s">
        <v>264</v>
      </c>
      <c r="F8" s="28" t="s">
        <v>265</v>
      </c>
      <c r="G8" s="28" t="s">
        <v>266</v>
      </c>
      <c r="H8" s="28" t="s">
        <v>267</v>
      </c>
      <c r="I8" s="28" t="s">
        <v>268</v>
      </c>
      <c r="J8" s="28" t="s">
        <v>269</v>
      </c>
    </row>
    <row r="9" spans="1:10" x14ac:dyDescent="0.2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28">
        <v>9</v>
      </c>
      <c r="J9" s="28">
        <v>10</v>
      </c>
    </row>
    <row r="10" spans="1:10" hidden="1" x14ac:dyDescent="0.2">
      <c r="A10" s="5" t="s">
        <v>15</v>
      </c>
      <c r="B10" s="6"/>
      <c r="C10" s="7"/>
      <c r="D10" s="8" t="s">
        <v>16</v>
      </c>
      <c r="E10" s="28"/>
      <c r="F10" s="28"/>
      <c r="G10" s="125">
        <f>G11</f>
        <v>0</v>
      </c>
      <c r="H10" s="125"/>
      <c r="I10" s="125">
        <f t="shared" ref="I10" si="0">I11</f>
        <v>0</v>
      </c>
      <c r="J10" s="28"/>
    </row>
    <row r="11" spans="1:10" hidden="1" x14ac:dyDescent="0.2">
      <c r="A11" s="5" t="s">
        <v>17</v>
      </c>
      <c r="B11" s="6"/>
      <c r="C11" s="7"/>
      <c r="D11" s="8" t="s">
        <v>16</v>
      </c>
      <c r="E11" s="28"/>
      <c r="F11" s="28"/>
      <c r="G11" s="125">
        <f>SUM(G12:G12)</f>
        <v>0</v>
      </c>
      <c r="H11" s="125"/>
      <c r="I11" s="125">
        <f>SUM(I12:I12)</f>
        <v>0</v>
      </c>
      <c r="J11" s="28"/>
    </row>
    <row r="12" spans="1:10" ht="24" hidden="1" x14ac:dyDescent="0.2">
      <c r="A12" s="124" t="s">
        <v>346</v>
      </c>
      <c r="B12" s="11">
        <v>7330</v>
      </c>
      <c r="C12" s="36" t="s">
        <v>177</v>
      </c>
      <c r="D12" s="13" t="s">
        <v>347</v>
      </c>
      <c r="E12" s="123" t="s">
        <v>348</v>
      </c>
      <c r="F12" s="37" t="s">
        <v>228</v>
      </c>
      <c r="G12" s="126"/>
      <c r="H12" s="126"/>
      <c r="I12" s="126"/>
      <c r="J12" s="28">
        <v>100</v>
      </c>
    </row>
    <row r="13" spans="1:10" x14ac:dyDescent="0.2">
      <c r="A13" s="29" t="s">
        <v>46</v>
      </c>
      <c r="B13" s="30"/>
      <c r="C13" s="30"/>
      <c r="D13" s="8" t="s">
        <v>218</v>
      </c>
      <c r="E13" s="32"/>
      <c r="F13" s="33"/>
      <c r="G13" s="34">
        <f>G14</f>
        <v>0</v>
      </c>
      <c r="H13" s="34"/>
      <c r="I13" s="34">
        <f>I14</f>
        <v>2300000</v>
      </c>
      <c r="J13" s="33"/>
    </row>
    <row r="14" spans="1:10" x14ac:dyDescent="0.2">
      <c r="A14" s="29" t="s">
        <v>47</v>
      </c>
      <c r="B14" s="30"/>
      <c r="C14" s="30"/>
      <c r="D14" s="8" t="s">
        <v>218</v>
      </c>
      <c r="E14" s="32"/>
      <c r="F14" s="33"/>
      <c r="G14" s="34">
        <f>SUM(G15:G20)</f>
        <v>0</v>
      </c>
      <c r="H14" s="34"/>
      <c r="I14" s="34">
        <f>SUM(I15:I20)</f>
        <v>2300000</v>
      </c>
      <c r="J14" s="33"/>
    </row>
    <row r="15" spans="1:10" ht="25.5" hidden="1" x14ac:dyDescent="0.2">
      <c r="A15" s="237" t="s">
        <v>176</v>
      </c>
      <c r="B15" s="238" t="s">
        <v>178</v>
      </c>
      <c r="C15" s="238" t="s">
        <v>177</v>
      </c>
      <c r="D15" s="239" t="s">
        <v>179</v>
      </c>
      <c r="E15" s="39" t="s">
        <v>271</v>
      </c>
      <c r="F15" s="37" t="s">
        <v>228</v>
      </c>
      <c r="G15" s="38"/>
      <c r="H15" s="38"/>
      <c r="I15" s="38"/>
      <c r="J15" s="37"/>
    </row>
    <row r="16" spans="1:10" ht="38.25" hidden="1" x14ac:dyDescent="0.2">
      <c r="A16" s="237"/>
      <c r="B16" s="238"/>
      <c r="C16" s="238"/>
      <c r="D16" s="239"/>
      <c r="E16" s="39" t="s">
        <v>349</v>
      </c>
      <c r="F16" s="37" t="s">
        <v>228</v>
      </c>
      <c r="G16" s="38"/>
      <c r="H16" s="38"/>
      <c r="I16" s="38"/>
      <c r="J16" s="37"/>
    </row>
    <row r="17" spans="1:10" ht="38.25" hidden="1" x14ac:dyDescent="0.2">
      <c r="A17" s="237"/>
      <c r="B17" s="238"/>
      <c r="C17" s="238"/>
      <c r="D17" s="239"/>
      <c r="E17" s="39" t="s">
        <v>350</v>
      </c>
      <c r="F17" s="37" t="s">
        <v>228</v>
      </c>
      <c r="G17" s="38"/>
      <c r="H17" s="38"/>
      <c r="I17" s="38"/>
      <c r="J17" s="37"/>
    </row>
    <row r="18" spans="1:10" ht="38.25" hidden="1" x14ac:dyDescent="0.2">
      <c r="A18" s="35" t="s">
        <v>334</v>
      </c>
      <c r="B18" s="36" t="s">
        <v>335</v>
      </c>
      <c r="C18" s="36" t="s">
        <v>177</v>
      </c>
      <c r="D18" s="143" t="s">
        <v>336</v>
      </c>
      <c r="E18" s="39" t="s">
        <v>457</v>
      </c>
      <c r="F18" s="37" t="s">
        <v>228</v>
      </c>
      <c r="G18" s="38"/>
      <c r="H18" s="38"/>
      <c r="I18" s="38"/>
      <c r="J18" s="37"/>
    </row>
    <row r="19" spans="1:10" ht="25.5" hidden="1" x14ac:dyDescent="0.2">
      <c r="A19" s="35" t="s">
        <v>180</v>
      </c>
      <c r="B19" s="36" t="s">
        <v>182</v>
      </c>
      <c r="C19" s="36" t="s">
        <v>181</v>
      </c>
      <c r="D19" s="121" t="s">
        <v>183</v>
      </c>
      <c r="E19" s="39" t="s">
        <v>345</v>
      </c>
      <c r="F19" s="37" t="s">
        <v>228</v>
      </c>
      <c r="G19" s="38"/>
      <c r="H19" s="38"/>
      <c r="I19" s="38"/>
      <c r="J19" s="37"/>
    </row>
    <row r="20" spans="1:10" ht="38.25" x14ac:dyDescent="0.2">
      <c r="A20" s="35" t="s">
        <v>351</v>
      </c>
      <c r="B20" s="36" t="s">
        <v>352</v>
      </c>
      <c r="C20" s="36" t="s">
        <v>181</v>
      </c>
      <c r="D20" s="121" t="s">
        <v>353</v>
      </c>
      <c r="E20" s="39" t="s">
        <v>354</v>
      </c>
      <c r="F20" s="37" t="s">
        <v>228</v>
      </c>
      <c r="G20" s="38"/>
      <c r="H20" s="38"/>
      <c r="I20" s="38">
        <v>2300000</v>
      </c>
      <c r="J20" s="37"/>
    </row>
    <row r="21" spans="1:10" ht="25.5" hidden="1" x14ac:dyDescent="0.2">
      <c r="A21" s="5" t="s">
        <v>184</v>
      </c>
      <c r="B21" s="6"/>
      <c r="C21" s="7"/>
      <c r="D21" s="8" t="s">
        <v>220</v>
      </c>
      <c r="E21" s="39"/>
      <c r="F21" s="37"/>
      <c r="G21" s="34">
        <f>G22</f>
        <v>0</v>
      </c>
      <c r="H21" s="34"/>
      <c r="I21" s="34">
        <f>I22</f>
        <v>0</v>
      </c>
      <c r="J21" s="37"/>
    </row>
    <row r="22" spans="1:10" ht="25.5" hidden="1" x14ac:dyDescent="0.2">
      <c r="A22" s="5" t="s">
        <v>185</v>
      </c>
      <c r="B22" s="6"/>
      <c r="C22" s="7"/>
      <c r="D22" s="8" t="s">
        <v>220</v>
      </c>
      <c r="E22" s="39"/>
      <c r="F22" s="37"/>
      <c r="G22" s="34">
        <f>SUM(G23:G27)</f>
        <v>0</v>
      </c>
      <c r="H22" s="34"/>
      <c r="I22" s="34">
        <f>SUM(I23:I27)</f>
        <v>0</v>
      </c>
      <c r="J22" s="37"/>
    </row>
    <row r="23" spans="1:10" ht="25.5" hidden="1" x14ac:dyDescent="0.2">
      <c r="A23" s="233" t="s">
        <v>452</v>
      </c>
      <c r="B23" s="246" t="s">
        <v>453</v>
      </c>
      <c r="C23" s="243" t="s">
        <v>177</v>
      </c>
      <c r="D23" s="243" t="s">
        <v>454</v>
      </c>
      <c r="E23" s="77" t="s">
        <v>458</v>
      </c>
      <c r="F23" s="37" t="s">
        <v>228</v>
      </c>
      <c r="G23" s="38"/>
      <c r="H23" s="38"/>
      <c r="I23" s="38"/>
      <c r="J23" s="37"/>
    </row>
    <row r="24" spans="1:10" ht="25.5" hidden="1" x14ac:dyDescent="0.2">
      <c r="A24" s="234"/>
      <c r="B24" s="247"/>
      <c r="C24" s="244"/>
      <c r="D24" s="244"/>
      <c r="E24" s="77" t="s">
        <v>460</v>
      </c>
      <c r="F24" s="37" t="s">
        <v>228</v>
      </c>
      <c r="G24" s="38"/>
      <c r="H24" s="38"/>
      <c r="I24" s="38"/>
      <c r="J24" s="37"/>
    </row>
    <row r="25" spans="1:10" ht="25.5" hidden="1" x14ac:dyDescent="0.2">
      <c r="A25" s="234"/>
      <c r="B25" s="247"/>
      <c r="C25" s="244"/>
      <c r="D25" s="244"/>
      <c r="E25" s="77" t="s">
        <v>461</v>
      </c>
      <c r="F25" s="37" t="s">
        <v>228</v>
      </c>
      <c r="G25" s="38"/>
      <c r="H25" s="38"/>
      <c r="I25" s="38"/>
      <c r="J25" s="37"/>
    </row>
    <row r="26" spans="1:10" ht="25.5" hidden="1" x14ac:dyDescent="0.2">
      <c r="A26" s="234"/>
      <c r="B26" s="247"/>
      <c r="C26" s="244"/>
      <c r="D26" s="244"/>
      <c r="E26" s="77" t="s">
        <v>459</v>
      </c>
      <c r="F26" s="37" t="s">
        <v>228</v>
      </c>
      <c r="G26" s="38"/>
      <c r="H26" s="38"/>
      <c r="I26" s="38"/>
      <c r="J26" s="37"/>
    </row>
    <row r="27" spans="1:10" ht="25.5" hidden="1" x14ac:dyDescent="0.2">
      <c r="A27" s="235"/>
      <c r="B27" s="248"/>
      <c r="C27" s="245"/>
      <c r="D27" s="245"/>
      <c r="E27" s="77" t="s">
        <v>462</v>
      </c>
      <c r="F27" s="37" t="s">
        <v>228</v>
      </c>
      <c r="G27" s="38"/>
      <c r="H27" s="38"/>
      <c r="I27" s="38"/>
      <c r="J27" s="37">
        <v>100</v>
      </c>
    </row>
    <row r="28" spans="1:10" x14ac:dyDescent="0.2">
      <c r="A28" s="35"/>
      <c r="B28" s="36"/>
      <c r="C28" s="36"/>
      <c r="D28" s="40" t="s">
        <v>229</v>
      </c>
      <c r="E28" s="32"/>
      <c r="F28" s="33"/>
      <c r="G28" s="34">
        <f>G10+G13+G21</f>
        <v>0</v>
      </c>
      <c r="H28" s="34"/>
      <c r="I28" s="34">
        <f>I10+I13+I21</f>
        <v>2300000</v>
      </c>
      <c r="J28" s="33"/>
    </row>
    <row r="32" spans="1:10" x14ac:dyDescent="0.2">
      <c r="B32" s="2" t="s">
        <v>277</v>
      </c>
      <c r="C32" s="21"/>
      <c r="D32" s="21"/>
      <c r="H32" s="2" t="s">
        <v>278</v>
      </c>
    </row>
    <row r="33" spans="2:8" x14ac:dyDescent="0.2">
      <c r="B33" s="2"/>
      <c r="C33" s="21"/>
      <c r="D33" s="21"/>
      <c r="H33" s="2"/>
    </row>
    <row r="34" spans="2:8" x14ac:dyDescent="0.2">
      <c r="B34" s="2" t="s">
        <v>215</v>
      </c>
      <c r="C34" s="21"/>
      <c r="D34" s="21"/>
      <c r="H34" s="2" t="s">
        <v>216</v>
      </c>
    </row>
  </sheetData>
  <mergeCells count="11">
    <mergeCell ref="G3:J3"/>
    <mergeCell ref="G4:I4"/>
    <mergeCell ref="D23:D27"/>
    <mergeCell ref="C23:C27"/>
    <mergeCell ref="B23:B27"/>
    <mergeCell ref="A23:A27"/>
    <mergeCell ref="A5:J5"/>
    <mergeCell ref="A15:A17"/>
    <mergeCell ref="B15:B17"/>
    <mergeCell ref="C15:C17"/>
    <mergeCell ref="D15:D17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69"/>
  <sheetViews>
    <sheetView tabSelected="1" view="pageBreakPreview" topLeftCell="E1" zoomScale="85" zoomScaleNormal="100" zoomScaleSheetLayoutView="85" workbookViewId="0">
      <selection activeCell="F4" sqref="F4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7.285156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40" t="s">
        <v>495</v>
      </c>
      <c r="I1" s="240"/>
      <c r="J1" s="240"/>
    </row>
    <row r="2" spans="1:10" ht="29.25" customHeight="1" x14ac:dyDescent="0.2">
      <c r="A2" s="275" t="s">
        <v>468</v>
      </c>
      <c r="B2" s="275"/>
      <c r="C2" s="275"/>
      <c r="D2" s="275"/>
      <c r="E2" s="275"/>
      <c r="F2" s="275"/>
      <c r="G2" s="275"/>
      <c r="H2" s="275"/>
      <c r="I2" s="275"/>
      <c r="J2" s="275"/>
    </row>
    <row r="3" spans="1:10" ht="15.75" x14ac:dyDescent="0.2">
      <c r="A3" s="42">
        <v>21547000000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 x14ac:dyDescent="0.2">
      <c r="A4" s="44" t="s">
        <v>225</v>
      </c>
      <c r="B4" s="43"/>
      <c r="C4" s="43"/>
      <c r="D4" s="43"/>
      <c r="E4" s="43"/>
      <c r="F4" s="43" t="s">
        <v>496</v>
      </c>
      <c r="G4" s="43"/>
      <c r="H4" s="43"/>
      <c r="I4" s="43"/>
      <c r="J4" s="43"/>
    </row>
    <row r="5" spans="1:10" ht="12.75" customHeight="1" x14ac:dyDescent="0.3">
      <c r="A5" s="45"/>
      <c r="B5" s="46"/>
      <c r="C5" s="46"/>
      <c r="D5" s="46"/>
      <c r="E5" s="47"/>
      <c r="F5" s="47"/>
      <c r="G5" s="47"/>
      <c r="H5" s="47"/>
      <c r="I5" s="47"/>
      <c r="J5" s="48" t="s">
        <v>230</v>
      </c>
    </row>
    <row r="6" spans="1:10" x14ac:dyDescent="0.2">
      <c r="A6" s="276" t="s">
        <v>226</v>
      </c>
      <c r="B6" s="276" t="s">
        <v>2</v>
      </c>
      <c r="C6" s="276" t="s">
        <v>3</v>
      </c>
      <c r="D6" s="276" t="s">
        <v>231</v>
      </c>
      <c r="E6" s="278" t="s">
        <v>232</v>
      </c>
      <c r="F6" s="278" t="s">
        <v>233</v>
      </c>
      <c r="G6" s="278" t="s">
        <v>229</v>
      </c>
      <c r="H6" s="280" t="s">
        <v>5</v>
      </c>
      <c r="I6" s="282" t="s">
        <v>12</v>
      </c>
      <c r="J6" s="283"/>
    </row>
    <row r="7" spans="1:10" ht="24" x14ac:dyDescent="0.2">
      <c r="A7" s="277"/>
      <c r="B7" s="277"/>
      <c r="C7" s="277"/>
      <c r="D7" s="277"/>
      <c r="E7" s="279"/>
      <c r="F7" s="279"/>
      <c r="G7" s="279"/>
      <c r="H7" s="281"/>
      <c r="I7" s="49" t="s">
        <v>6</v>
      </c>
      <c r="J7" s="49" t="s">
        <v>13</v>
      </c>
    </row>
    <row r="8" spans="1:10" x14ac:dyDescent="0.2">
      <c r="A8" s="50">
        <v>1</v>
      </c>
      <c r="B8" s="50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</row>
    <row r="9" spans="1:10" hidden="1" x14ac:dyDescent="0.2">
      <c r="A9" s="52" t="s">
        <v>15</v>
      </c>
      <c r="B9" s="53"/>
      <c r="C9" s="53"/>
      <c r="D9" s="54" t="s">
        <v>16</v>
      </c>
      <c r="E9" s="55"/>
      <c r="F9" s="55"/>
      <c r="G9" s="56">
        <f>H9+I9</f>
        <v>0</v>
      </c>
      <c r="H9" s="56">
        <f>H10</f>
        <v>0</v>
      </c>
      <c r="I9" s="56">
        <f>I10</f>
        <v>0</v>
      </c>
      <c r="J9" s="56">
        <f>J10</f>
        <v>0</v>
      </c>
    </row>
    <row r="10" spans="1:10" hidden="1" x14ac:dyDescent="0.2">
      <c r="A10" s="52" t="s">
        <v>17</v>
      </c>
      <c r="B10" s="53"/>
      <c r="C10" s="53"/>
      <c r="D10" s="54" t="s">
        <v>16</v>
      </c>
      <c r="E10" s="55"/>
      <c r="F10" s="55"/>
      <c r="G10" s="56">
        <f t="shared" ref="G10:G58" si="0">H10+I10</f>
        <v>0</v>
      </c>
      <c r="H10" s="56">
        <f>SUM(H11:H19)</f>
        <v>0</v>
      </c>
      <c r="I10" s="56">
        <f t="shared" ref="I10:J10" si="1">SUM(I11:I19)</f>
        <v>0</v>
      </c>
      <c r="J10" s="56">
        <f t="shared" si="1"/>
        <v>0</v>
      </c>
    </row>
    <row r="11" spans="1:10" ht="18" hidden="1" customHeight="1" x14ac:dyDescent="0.2">
      <c r="A11" s="57" t="s">
        <v>22</v>
      </c>
      <c r="B11" s="107" t="s">
        <v>24</v>
      </c>
      <c r="C11" s="107" t="s">
        <v>23</v>
      </c>
      <c r="D11" s="59" t="s">
        <v>25</v>
      </c>
      <c r="E11" s="249" t="s">
        <v>257</v>
      </c>
      <c r="F11" s="261" t="s">
        <v>340</v>
      </c>
      <c r="G11" s="60">
        <f t="shared" si="0"/>
        <v>0</v>
      </c>
      <c r="H11" s="60"/>
      <c r="I11" s="60"/>
      <c r="J11" s="60"/>
    </row>
    <row r="12" spans="1:10" ht="25.5" hidden="1" customHeight="1" x14ac:dyDescent="0.2">
      <c r="A12" s="109" t="s">
        <v>338</v>
      </c>
      <c r="B12" s="109">
        <v>6017</v>
      </c>
      <c r="C12" s="110" t="s">
        <v>188</v>
      </c>
      <c r="D12" s="111" t="s">
        <v>339</v>
      </c>
      <c r="E12" s="250"/>
      <c r="F12" s="262"/>
      <c r="G12" s="60">
        <f t="shared" si="0"/>
        <v>0</v>
      </c>
      <c r="H12" s="60"/>
      <c r="I12" s="60"/>
      <c r="J12" s="60"/>
    </row>
    <row r="13" spans="1:10" hidden="1" x14ac:dyDescent="0.2">
      <c r="A13" s="35" t="s">
        <v>283</v>
      </c>
      <c r="B13" s="36" t="s">
        <v>195</v>
      </c>
      <c r="C13" s="36" t="s">
        <v>194</v>
      </c>
      <c r="D13" s="106" t="s">
        <v>196</v>
      </c>
      <c r="E13" s="251"/>
      <c r="F13" s="262"/>
      <c r="G13" s="60">
        <f>H13+I13</f>
        <v>0</v>
      </c>
      <c r="H13" s="93"/>
      <c r="I13" s="93"/>
      <c r="J13" s="93"/>
    </row>
    <row r="14" spans="1:10" hidden="1" x14ac:dyDescent="0.2">
      <c r="A14" s="35" t="s">
        <v>346</v>
      </c>
      <c r="B14" s="134" t="s">
        <v>450</v>
      </c>
      <c r="C14" s="134" t="s">
        <v>177</v>
      </c>
      <c r="D14" s="144" t="s">
        <v>451</v>
      </c>
      <c r="E14" s="251"/>
      <c r="F14" s="262"/>
      <c r="G14" s="60">
        <f t="shared" ref="G14:G16" si="2">H14+I14</f>
        <v>0</v>
      </c>
      <c r="H14" s="93"/>
      <c r="I14" s="93"/>
      <c r="J14" s="93"/>
    </row>
    <row r="15" spans="1:10" hidden="1" x14ac:dyDescent="0.2">
      <c r="A15" s="57" t="s">
        <v>29</v>
      </c>
      <c r="B15" s="107" t="s">
        <v>31</v>
      </c>
      <c r="C15" s="107" t="s">
        <v>30</v>
      </c>
      <c r="D15" s="59" t="s">
        <v>32</v>
      </c>
      <c r="E15" s="251"/>
      <c r="F15" s="262"/>
      <c r="G15" s="60">
        <f t="shared" si="2"/>
        <v>0</v>
      </c>
      <c r="H15" s="60"/>
      <c r="I15" s="60"/>
      <c r="J15" s="60"/>
    </row>
    <row r="16" spans="1:10" hidden="1" x14ac:dyDescent="0.2">
      <c r="A16" s="57" t="s">
        <v>447</v>
      </c>
      <c r="B16" s="136" t="s">
        <v>448</v>
      </c>
      <c r="C16" s="136" t="s">
        <v>181</v>
      </c>
      <c r="D16" s="59" t="s">
        <v>449</v>
      </c>
      <c r="E16" s="251"/>
      <c r="F16" s="262"/>
      <c r="G16" s="60">
        <f t="shared" si="2"/>
        <v>0</v>
      </c>
      <c r="H16" s="60"/>
      <c r="I16" s="60"/>
      <c r="J16" s="60"/>
    </row>
    <row r="17" spans="1:10" hidden="1" x14ac:dyDescent="0.2">
      <c r="A17" s="57" t="s">
        <v>36</v>
      </c>
      <c r="B17" s="107" t="s">
        <v>38</v>
      </c>
      <c r="C17" s="107" t="s">
        <v>37</v>
      </c>
      <c r="D17" s="59" t="s">
        <v>235</v>
      </c>
      <c r="E17" s="251"/>
      <c r="F17" s="262"/>
      <c r="G17" s="60">
        <f t="shared" si="0"/>
        <v>0</v>
      </c>
      <c r="H17" s="60"/>
      <c r="I17" s="60"/>
      <c r="J17" s="60"/>
    </row>
    <row r="18" spans="1:10" hidden="1" x14ac:dyDescent="0.2">
      <c r="A18" s="57" t="s">
        <v>43</v>
      </c>
      <c r="B18" s="107" t="s">
        <v>44</v>
      </c>
      <c r="C18" s="107" t="s">
        <v>37</v>
      </c>
      <c r="D18" s="59" t="s">
        <v>45</v>
      </c>
      <c r="E18" s="252"/>
      <c r="F18" s="263"/>
      <c r="G18" s="60">
        <f t="shared" si="0"/>
        <v>0</v>
      </c>
      <c r="H18" s="60"/>
      <c r="I18" s="60"/>
      <c r="J18" s="60"/>
    </row>
    <row r="19" spans="1:10" ht="25.5" hidden="1" x14ac:dyDescent="0.2">
      <c r="A19" s="57" t="s">
        <v>40</v>
      </c>
      <c r="B19" s="58" t="s">
        <v>41</v>
      </c>
      <c r="C19" s="58" t="s">
        <v>37</v>
      </c>
      <c r="D19" s="59" t="s">
        <v>42</v>
      </c>
      <c r="E19" s="61" t="s">
        <v>236</v>
      </c>
      <c r="F19" s="62" t="s">
        <v>261</v>
      </c>
      <c r="G19" s="60">
        <f t="shared" si="0"/>
        <v>0</v>
      </c>
      <c r="H19" s="60"/>
      <c r="I19" s="60"/>
      <c r="J19" s="60"/>
    </row>
    <row r="20" spans="1:10" x14ac:dyDescent="0.2">
      <c r="A20" s="52" t="s">
        <v>46</v>
      </c>
      <c r="B20" s="53"/>
      <c r="C20" s="63"/>
      <c r="D20" s="31" t="s">
        <v>227</v>
      </c>
      <c r="E20" s="39"/>
      <c r="F20" s="39"/>
      <c r="G20" s="34">
        <f t="shared" si="0"/>
        <v>456220</v>
      </c>
      <c r="H20" s="56">
        <f>H21</f>
        <v>477220</v>
      </c>
      <c r="I20" s="56">
        <f>I21</f>
        <v>-21000</v>
      </c>
      <c r="J20" s="56">
        <f>J21</f>
        <v>-21000</v>
      </c>
    </row>
    <row r="21" spans="1:10" x14ac:dyDescent="0.2">
      <c r="A21" s="52" t="s">
        <v>47</v>
      </c>
      <c r="B21" s="53"/>
      <c r="C21" s="63"/>
      <c r="D21" s="31" t="s">
        <v>227</v>
      </c>
      <c r="E21" s="39"/>
      <c r="F21" s="39"/>
      <c r="G21" s="34">
        <f>H21+I21</f>
        <v>456220</v>
      </c>
      <c r="H21" s="56">
        <f>SUM(H22:H48)</f>
        <v>477220</v>
      </c>
      <c r="I21" s="56">
        <f>SUM(I22:I48)</f>
        <v>-21000</v>
      </c>
      <c r="J21" s="56">
        <f>SUM(J22:J48)</f>
        <v>-21000</v>
      </c>
    </row>
    <row r="22" spans="1:10" ht="25.5" hidden="1" x14ac:dyDescent="0.2">
      <c r="A22" s="36" t="s">
        <v>60</v>
      </c>
      <c r="B22" s="36" t="s">
        <v>62</v>
      </c>
      <c r="C22" s="36" t="s">
        <v>61</v>
      </c>
      <c r="D22" s="64" t="s">
        <v>238</v>
      </c>
      <c r="E22" s="264" t="s">
        <v>239</v>
      </c>
      <c r="F22" s="254" t="s">
        <v>258</v>
      </c>
      <c r="G22" s="60">
        <f t="shared" si="0"/>
        <v>0</v>
      </c>
      <c r="H22" s="93"/>
      <c r="I22" s="93"/>
      <c r="J22" s="93"/>
    </row>
    <row r="23" spans="1:10" hidden="1" x14ac:dyDescent="0.2">
      <c r="A23" s="35" t="s">
        <v>71</v>
      </c>
      <c r="B23" s="36" t="s">
        <v>72</v>
      </c>
      <c r="C23" s="35" t="s">
        <v>68</v>
      </c>
      <c r="D23" s="65" t="s">
        <v>73</v>
      </c>
      <c r="E23" s="265"/>
      <c r="F23" s="266"/>
      <c r="G23" s="60">
        <f t="shared" si="0"/>
        <v>0</v>
      </c>
      <c r="H23" s="93"/>
      <c r="I23" s="93"/>
      <c r="J23" s="93"/>
    </row>
    <row r="24" spans="1:10" ht="25.5" hidden="1" x14ac:dyDescent="0.2">
      <c r="A24" s="131" t="s">
        <v>167</v>
      </c>
      <c r="B24" s="133" t="s">
        <v>168</v>
      </c>
      <c r="C24" s="131" t="s">
        <v>161</v>
      </c>
      <c r="D24" s="146" t="s">
        <v>169</v>
      </c>
      <c r="E24" s="265"/>
      <c r="F24" s="266"/>
      <c r="G24" s="72">
        <f t="shared" si="0"/>
        <v>0</v>
      </c>
      <c r="H24" s="94"/>
      <c r="I24" s="94"/>
      <c r="J24" s="94"/>
    </row>
    <row r="25" spans="1:10" hidden="1" x14ac:dyDescent="0.2">
      <c r="A25" s="35" t="s">
        <v>83</v>
      </c>
      <c r="B25" s="36" t="s">
        <v>85</v>
      </c>
      <c r="C25" s="35" t="s">
        <v>84</v>
      </c>
      <c r="D25" s="65" t="s">
        <v>86</v>
      </c>
      <c r="E25" s="255" t="s">
        <v>343</v>
      </c>
      <c r="F25" s="255" t="s">
        <v>463</v>
      </c>
      <c r="G25" s="60">
        <f t="shared" si="0"/>
        <v>0</v>
      </c>
      <c r="H25" s="93"/>
      <c r="I25" s="93"/>
      <c r="J25" s="93"/>
    </row>
    <row r="26" spans="1:10" ht="40.5" hidden="1" customHeight="1" x14ac:dyDescent="0.2">
      <c r="A26" s="135" t="s">
        <v>95</v>
      </c>
      <c r="B26" s="135" t="s">
        <v>96</v>
      </c>
      <c r="C26" s="135" t="s">
        <v>92</v>
      </c>
      <c r="D26" s="150" t="s">
        <v>97</v>
      </c>
      <c r="E26" s="256"/>
      <c r="F26" s="256"/>
      <c r="G26" s="148">
        <f t="shared" si="0"/>
        <v>0</v>
      </c>
      <c r="H26" s="149"/>
      <c r="I26" s="149"/>
      <c r="J26" s="149"/>
    </row>
    <row r="27" spans="1:10" ht="32.25" hidden="1" customHeight="1" x14ac:dyDescent="0.2">
      <c r="A27" s="109" t="s">
        <v>334</v>
      </c>
      <c r="B27" s="109" t="s">
        <v>335</v>
      </c>
      <c r="C27" s="113" t="s">
        <v>177</v>
      </c>
      <c r="D27" s="111" t="s">
        <v>336</v>
      </c>
      <c r="E27" s="255"/>
      <c r="F27" s="255"/>
      <c r="G27" s="60">
        <f t="shared" si="0"/>
        <v>0</v>
      </c>
      <c r="H27" s="93"/>
      <c r="I27" s="93"/>
      <c r="J27" s="93"/>
    </row>
    <row r="28" spans="1:10" ht="39" hidden="1" customHeight="1" x14ac:dyDescent="0.2">
      <c r="A28" s="35" t="s">
        <v>87</v>
      </c>
      <c r="B28" s="36" t="s">
        <v>89</v>
      </c>
      <c r="C28" s="36" t="s">
        <v>88</v>
      </c>
      <c r="D28" s="66" t="s">
        <v>90</v>
      </c>
      <c r="E28" s="255" t="s">
        <v>344</v>
      </c>
      <c r="F28" s="255" t="s">
        <v>337</v>
      </c>
      <c r="G28" s="60">
        <f t="shared" si="0"/>
        <v>0</v>
      </c>
      <c r="H28" s="93"/>
      <c r="I28" s="93"/>
      <c r="J28" s="93"/>
    </row>
    <row r="29" spans="1:10" ht="30" hidden="1" customHeight="1" x14ac:dyDescent="0.2">
      <c r="A29" s="134" t="s">
        <v>91</v>
      </c>
      <c r="B29" s="134" t="s">
        <v>93</v>
      </c>
      <c r="C29" s="134" t="s">
        <v>92</v>
      </c>
      <c r="D29" s="59" t="s">
        <v>240</v>
      </c>
      <c r="E29" s="256"/>
      <c r="F29" s="256"/>
      <c r="G29" s="75">
        <f t="shared" si="0"/>
        <v>0</v>
      </c>
      <c r="H29" s="95"/>
      <c r="I29" s="95"/>
      <c r="J29" s="95"/>
    </row>
    <row r="30" spans="1:10" ht="30" hidden="1" customHeight="1" x14ac:dyDescent="0.2">
      <c r="A30" s="109" t="s">
        <v>334</v>
      </c>
      <c r="B30" s="109" t="s">
        <v>335</v>
      </c>
      <c r="C30" s="113" t="s">
        <v>177</v>
      </c>
      <c r="D30" s="111" t="s">
        <v>336</v>
      </c>
      <c r="E30" s="271"/>
      <c r="F30" s="272"/>
      <c r="G30" s="60">
        <f t="shared" si="0"/>
        <v>0</v>
      </c>
      <c r="H30" s="93"/>
      <c r="I30" s="93"/>
      <c r="J30" s="93"/>
    </row>
    <row r="31" spans="1:10" ht="33.75" hidden="1" customHeight="1" x14ac:dyDescent="0.2">
      <c r="A31" s="68" t="s">
        <v>101</v>
      </c>
      <c r="B31" s="68" t="s">
        <v>102</v>
      </c>
      <c r="C31" s="68" t="s">
        <v>92</v>
      </c>
      <c r="D31" s="67" t="s">
        <v>103</v>
      </c>
      <c r="E31" s="69" t="s">
        <v>241</v>
      </c>
      <c r="F31" s="80" t="s">
        <v>259</v>
      </c>
      <c r="G31" s="60">
        <f t="shared" si="0"/>
        <v>0</v>
      </c>
      <c r="H31" s="93"/>
      <c r="I31" s="93"/>
      <c r="J31" s="93"/>
    </row>
    <row r="32" spans="1:10" ht="33" hidden="1" customHeight="1" x14ac:dyDescent="0.2">
      <c r="A32" s="35" t="s">
        <v>104</v>
      </c>
      <c r="B32" s="36" t="s">
        <v>105</v>
      </c>
      <c r="C32" s="36" t="s">
        <v>242</v>
      </c>
      <c r="D32" s="70" t="s">
        <v>243</v>
      </c>
      <c r="E32" s="112" t="s">
        <v>234</v>
      </c>
      <c r="F32" s="106" t="s">
        <v>332</v>
      </c>
      <c r="G32" s="60">
        <f t="shared" si="0"/>
        <v>0</v>
      </c>
      <c r="H32" s="93"/>
      <c r="I32" s="93"/>
      <c r="J32" s="93"/>
    </row>
    <row r="33" spans="1:10" ht="25.5" hidden="1" customHeight="1" x14ac:dyDescent="0.2">
      <c r="A33" s="35" t="s">
        <v>104</v>
      </c>
      <c r="B33" s="36" t="s">
        <v>105</v>
      </c>
      <c r="C33" s="36" t="s">
        <v>242</v>
      </c>
      <c r="D33" s="70" t="s">
        <v>243</v>
      </c>
      <c r="E33" s="267" t="s">
        <v>244</v>
      </c>
      <c r="F33" s="270" t="s">
        <v>342</v>
      </c>
      <c r="G33" s="60">
        <f t="shared" si="0"/>
        <v>0</v>
      </c>
      <c r="H33" s="93"/>
      <c r="I33" s="93"/>
      <c r="J33" s="93"/>
    </row>
    <row r="34" spans="1:10" ht="25.5" hidden="1" customHeight="1" x14ac:dyDescent="0.2">
      <c r="A34" s="36" t="s">
        <v>107</v>
      </c>
      <c r="B34" s="36" t="s">
        <v>108</v>
      </c>
      <c r="C34" s="36" t="s">
        <v>62</v>
      </c>
      <c r="D34" s="71" t="s">
        <v>245</v>
      </c>
      <c r="E34" s="268"/>
      <c r="F34" s="259"/>
      <c r="G34" s="72">
        <f t="shared" si="0"/>
        <v>0</v>
      </c>
      <c r="H34" s="94"/>
      <c r="I34" s="94"/>
      <c r="J34" s="94"/>
    </row>
    <row r="35" spans="1:10" ht="38.25" hidden="1" customHeight="1" x14ac:dyDescent="0.2">
      <c r="A35" s="36" t="s">
        <v>110</v>
      </c>
      <c r="B35" s="36" t="s">
        <v>111</v>
      </c>
      <c r="C35" s="36" t="s">
        <v>62</v>
      </c>
      <c r="D35" s="73" t="s">
        <v>112</v>
      </c>
      <c r="E35" s="268"/>
      <c r="F35" s="259"/>
      <c r="G35" s="60">
        <f t="shared" si="0"/>
        <v>0</v>
      </c>
      <c r="H35" s="93"/>
      <c r="I35" s="93"/>
      <c r="J35" s="93"/>
    </row>
    <row r="36" spans="1:10" ht="76.5" hidden="1" customHeight="1" x14ac:dyDescent="0.2">
      <c r="A36" s="36" t="s">
        <v>134</v>
      </c>
      <c r="B36" s="36" t="s">
        <v>136</v>
      </c>
      <c r="C36" s="36" t="s">
        <v>117</v>
      </c>
      <c r="D36" s="74" t="s">
        <v>246</v>
      </c>
      <c r="E36" s="268"/>
      <c r="F36" s="259"/>
      <c r="G36" s="75">
        <f t="shared" si="0"/>
        <v>0</v>
      </c>
      <c r="H36" s="95"/>
      <c r="I36" s="95"/>
      <c r="J36" s="95"/>
    </row>
    <row r="37" spans="1:10" ht="25.5" hidden="1" customHeight="1" x14ac:dyDescent="0.2">
      <c r="A37" s="36" t="s">
        <v>138</v>
      </c>
      <c r="B37" s="36" t="s">
        <v>139</v>
      </c>
      <c r="C37" s="36" t="s">
        <v>117</v>
      </c>
      <c r="D37" s="74" t="s">
        <v>140</v>
      </c>
      <c r="E37" s="268"/>
      <c r="F37" s="259"/>
      <c r="G37" s="60">
        <f t="shared" si="0"/>
        <v>0</v>
      </c>
      <c r="H37" s="93"/>
      <c r="I37" s="93"/>
      <c r="J37" s="93"/>
    </row>
    <row r="38" spans="1:10" ht="51" customHeight="1" x14ac:dyDescent="0.2">
      <c r="A38" s="36" t="s">
        <v>141</v>
      </c>
      <c r="B38" s="36" t="s">
        <v>142</v>
      </c>
      <c r="C38" s="36" t="s">
        <v>117</v>
      </c>
      <c r="D38" s="76" t="s">
        <v>247</v>
      </c>
      <c r="E38" s="268"/>
      <c r="F38" s="259"/>
      <c r="G38" s="60">
        <f t="shared" si="0"/>
        <v>1600</v>
      </c>
      <c r="H38" s="93">
        <v>1600</v>
      </c>
      <c r="I38" s="93"/>
      <c r="J38" s="93"/>
    </row>
    <row r="39" spans="1:10" ht="46.5" customHeight="1" x14ac:dyDescent="0.2">
      <c r="A39" s="36" t="s">
        <v>144</v>
      </c>
      <c r="B39" s="36" t="s">
        <v>146</v>
      </c>
      <c r="C39" s="36" t="s">
        <v>145</v>
      </c>
      <c r="D39" s="76" t="s">
        <v>147</v>
      </c>
      <c r="E39" s="269"/>
      <c r="F39" s="259"/>
      <c r="G39" s="60">
        <f t="shared" si="0"/>
        <v>222800</v>
      </c>
      <c r="H39" s="93">
        <v>222800</v>
      </c>
      <c r="I39" s="93"/>
      <c r="J39" s="93"/>
    </row>
    <row r="40" spans="1:10" ht="33.75" hidden="1" customHeight="1" x14ac:dyDescent="0.2">
      <c r="A40" s="36" t="s">
        <v>128</v>
      </c>
      <c r="B40" s="36" t="s">
        <v>129</v>
      </c>
      <c r="C40" s="36" t="s">
        <v>125</v>
      </c>
      <c r="D40" s="77" t="s">
        <v>248</v>
      </c>
      <c r="E40" s="61" t="s">
        <v>249</v>
      </c>
      <c r="F40" s="74" t="s">
        <v>260</v>
      </c>
      <c r="G40" s="60">
        <f t="shared" si="0"/>
        <v>0</v>
      </c>
      <c r="H40" s="93"/>
      <c r="I40" s="93"/>
      <c r="J40" s="93"/>
    </row>
    <row r="41" spans="1:10" ht="33.75" customHeight="1" x14ac:dyDescent="0.2">
      <c r="A41" s="11" t="s">
        <v>486</v>
      </c>
      <c r="B41" s="11" t="s">
        <v>487</v>
      </c>
      <c r="C41" s="12" t="s">
        <v>125</v>
      </c>
      <c r="D41" s="13" t="s">
        <v>488</v>
      </c>
      <c r="E41" s="191" t="s">
        <v>489</v>
      </c>
      <c r="F41" s="190" t="s">
        <v>490</v>
      </c>
      <c r="G41" s="60">
        <f t="shared" si="0"/>
        <v>199920</v>
      </c>
      <c r="H41" s="94">
        <v>199920</v>
      </c>
      <c r="I41" s="94"/>
      <c r="J41" s="94"/>
    </row>
    <row r="42" spans="1:10" ht="33.75" hidden="1" customHeight="1" x14ac:dyDescent="0.2">
      <c r="A42" s="133" t="s">
        <v>156</v>
      </c>
      <c r="B42" s="133" t="s">
        <v>158</v>
      </c>
      <c r="C42" s="133" t="s">
        <v>157</v>
      </c>
      <c r="D42" s="145" t="s">
        <v>159</v>
      </c>
      <c r="E42" s="273" t="s">
        <v>234</v>
      </c>
      <c r="F42" s="273" t="s">
        <v>340</v>
      </c>
      <c r="G42" s="72">
        <f t="shared" si="0"/>
        <v>0</v>
      </c>
      <c r="H42" s="94"/>
      <c r="I42" s="94"/>
      <c r="J42" s="94"/>
    </row>
    <row r="43" spans="1:10" ht="33.75" hidden="1" customHeight="1" x14ac:dyDescent="0.2">
      <c r="A43" s="36" t="s">
        <v>176</v>
      </c>
      <c r="B43" s="36" t="s">
        <v>178</v>
      </c>
      <c r="C43" s="36" t="s">
        <v>177</v>
      </c>
      <c r="D43" s="138" t="s">
        <v>179</v>
      </c>
      <c r="E43" s="255"/>
      <c r="F43" s="274"/>
      <c r="G43" s="60">
        <f t="shared" si="0"/>
        <v>0</v>
      </c>
      <c r="H43" s="93"/>
      <c r="I43" s="93"/>
      <c r="J43" s="93"/>
    </row>
    <row r="44" spans="1:10" ht="33.75" hidden="1" customHeight="1" x14ac:dyDescent="0.2">
      <c r="A44" s="36" t="s">
        <v>351</v>
      </c>
      <c r="B44" s="36" t="s">
        <v>352</v>
      </c>
      <c r="C44" s="36" t="s">
        <v>181</v>
      </c>
      <c r="D44" s="138" t="s">
        <v>353</v>
      </c>
      <c r="E44" s="255"/>
      <c r="F44" s="274"/>
      <c r="G44" s="60">
        <f t="shared" si="0"/>
        <v>0</v>
      </c>
      <c r="H44" s="93"/>
      <c r="I44" s="93"/>
      <c r="J44" s="93"/>
    </row>
    <row r="45" spans="1:10" ht="28.5" hidden="1" customHeight="1" x14ac:dyDescent="0.2">
      <c r="A45" s="132" t="s">
        <v>160</v>
      </c>
      <c r="B45" s="134" t="s">
        <v>162</v>
      </c>
      <c r="C45" s="132" t="s">
        <v>161</v>
      </c>
      <c r="D45" s="151" t="s">
        <v>163</v>
      </c>
      <c r="E45" s="253" t="s">
        <v>250</v>
      </c>
      <c r="F45" s="257" t="s">
        <v>464</v>
      </c>
      <c r="G45" s="75">
        <f t="shared" si="0"/>
        <v>0</v>
      </c>
      <c r="H45" s="95"/>
      <c r="I45" s="95"/>
      <c r="J45" s="95"/>
    </row>
    <row r="46" spans="1:10" ht="27.75" hidden="1" customHeight="1" x14ac:dyDescent="0.2">
      <c r="A46" s="131" t="s">
        <v>164</v>
      </c>
      <c r="B46" s="133" t="s">
        <v>165</v>
      </c>
      <c r="C46" s="131" t="s">
        <v>161</v>
      </c>
      <c r="D46" s="147" t="s">
        <v>166</v>
      </c>
      <c r="E46" s="254"/>
      <c r="F46" s="258"/>
      <c r="G46" s="148">
        <f t="shared" si="0"/>
        <v>0</v>
      </c>
      <c r="H46" s="149"/>
      <c r="I46" s="94"/>
      <c r="J46" s="94"/>
    </row>
    <row r="47" spans="1:10" ht="45.75" customHeight="1" x14ac:dyDescent="0.2">
      <c r="A47" s="35" t="s">
        <v>170</v>
      </c>
      <c r="B47" s="36" t="s">
        <v>171</v>
      </c>
      <c r="C47" s="35" t="s">
        <v>161</v>
      </c>
      <c r="D47" s="66" t="s">
        <v>172</v>
      </c>
      <c r="E47" s="255"/>
      <c r="F47" s="259"/>
      <c r="G47" s="60">
        <f t="shared" si="0"/>
        <v>31900</v>
      </c>
      <c r="H47" s="93">
        <v>52900</v>
      </c>
      <c r="I47" s="93">
        <v>-21000</v>
      </c>
      <c r="J47" s="93">
        <v>-21000</v>
      </c>
    </row>
    <row r="48" spans="1:10" ht="39.75" hidden="1" customHeight="1" x14ac:dyDescent="0.2">
      <c r="A48" s="135" t="s">
        <v>173</v>
      </c>
      <c r="B48" s="135" t="s">
        <v>174</v>
      </c>
      <c r="C48" s="135" t="s">
        <v>161</v>
      </c>
      <c r="D48" s="152" t="s">
        <v>251</v>
      </c>
      <c r="E48" s="256"/>
      <c r="F48" s="260"/>
      <c r="G48" s="148">
        <f t="shared" si="0"/>
        <v>0</v>
      </c>
      <c r="H48" s="149"/>
      <c r="I48" s="149"/>
      <c r="J48" s="149"/>
    </row>
    <row r="49" spans="1:10" ht="25.5" hidden="1" x14ac:dyDescent="0.2">
      <c r="A49" s="53" t="s">
        <v>184</v>
      </c>
      <c r="B49" s="53"/>
      <c r="C49" s="63"/>
      <c r="D49" s="79" t="s">
        <v>220</v>
      </c>
      <c r="E49" s="69"/>
      <c r="F49" s="138"/>
      <c r="G49" s="56">
        <f t="shared" si="0"/>
        <v>0</v>
      </c>
      <c r="H49" s="96">
        <f>H50</f>
        <v>0</v>
      </c>
      <c r="I49" s="96">
        <f>I50</f>
        <v>0</v>
      </c>
      <c r="J49" s="96">
        <f>J50</f>
        <v>0</v>
      </c>
    </row>
    <row r="50" spans="1:10" ht="25.5" hidden="1" x14ac:dyDescent="0.2">
      <c r="A50" s="153" t="s">
        <v>185</v>
      </c>
      <c r="B50" s="153"/>
      <c r="C50" s="136"/>
      <c r="D50" s="154" t="s">
        <v>220</v>
      </c>
      <c r="E50" s="137"/>
      <c r="F50" s="144"/>
      <c r="G50" s="155">
        <f t="shared" si="0"/>
        <v>0</v>
      </c>
      <c r="H50" s="156">
        <f>SUM(H51:H59)</f>
        <v>0</v>
      </c>
      <c r="I50" s="156">
        <f t="shared" ref="I50:J50" si="3">SUM(I51:I59)</f>
        <v>0</v>
      </c>
      <c r="J50" s="156">
        <f t="shared" si="3"/>
        <v>0</v>
      </c>
    </row>
    <row r="51" spans="1:10" hidden="1" x14ac:dyDescent="0.2">
      <c r="A51" s="114" t="s">
        <v>285</v>
      </c>
      <c r="B51" s="109" t="s">
        <v>27</v>
      </c>
      <c r="C51" s="113" t="s">
        <v>26</v>
      </c>
      <c r="D51" s="111" t="s">
        <v>28</v>
      </c>
      <c r="E51" s="264" t="s">
        <v>252</v>
      </c>
      <c r="F51" s="273" t="s">
        <v>333</v>
      </c>
      <c r="G51" s="60">
        <f t="shared" si="0"/>
        <v>0</v>
      </c>
      <c r="H51" s="93"/>
      <c r="I51" s="96"/>
      <c r="J51" s="96"/>
    </row>
    <row r="52" spans="1:10" hidden="1" x14ac:dyDescent="0.2">
      <c r="A52" s="63" t="s">
        <v>187</v>
      </c>
      <c r="B52" s="107" t="s">
        <v>189</v>
      </c>
      <c r="C52" s="107" t="s">
        <v>188</v>
      </c>
      <c r="D52" s="106" t="s">
        <v>190</v>
      </c>
      <c r="E52" s="256"/>
      <c r="F52" s="284"/>
      <c r="G52" s="60">
        <f t="shared" si="0"/>
        <v>0</v>
      </c>
      <c r="H52" s="93"/>
      <c r="I52" s="93"/>
      <c r="J52" s="93"/>
    </row>
    <row r="53" spans="1:10" ht="15.75" hidden="1" customHeight="1" x14ac:dyDescent="0.2">
      <c r="A53" s="57" t="s">
        <v>191</v>
      </c>
      <c r="B53" s="63" t="s">
        <v>192</v>
      </c>
      <c r="C53" s="63" t="s">
        <v>188</v>
      </c>
      <c r="D53" s="106" t="s">
        <v>253</v>
      </c>
      <c r="E53" s="256"/>
      <c r="F53" s="284"/>
      <c r="G53" s="60">
        <f t="shared" si="0"/>
        <v>0</v>
      </c>
      <c r="H53" s="93"/>
      <c r="I53" s="93"/>
      <c r="J53" s="93"/>
    </row>
    <row r="54" spans="1:10" ht="15.75" hidden="1" customHeight="1" x14ac:dyDescent="0.2">
      <c r="A54" s="57" t="s">
        <v>452</v>
      </c>
      <c r="B54" s="63" t="s">
        <v>453</v>
      </c>
      <c r="C54" s="63" t="s">
        <v>177</v>
      </c>
      <c r="D54" s="138" t="s">
        <v>454</v>
      </c>
      <c r="E54" s="256"/>
      <c r="F54" s="284"/>
      <c r="G54" s="60">
        <f t="shared" si="0"/>
        <v>0</v>
      </c>
      <c r="H54" s="93"/>
      <c r="I54" s="93"/>
      <c r="J54" s="93"/>
    </row>
    <row r="55" spans="1:10" ht="25.5" hidden="1" x14ac:dyDescent="0.2">
      <c r="A55" s="57" t="s">
        <v>197</v>
      </c>
      <c r="B55" s="63" t="s">
        <v>199</v>
      </c>
      <c r="C55" s="63" t="s">
        <v>198</v>
      </c>
      <c r="D55" s="74" t="s">
        <v>254</v>
      </c>
      <c r="E55" s="256"/>
      <c r="F55" s="284"/>
      <c r="G55" s="60">
        <f t="shared" si="0"/>
        <v>0</v>
      </c>
      <c r="H55" s="93"/>
      <c r="I55" s="93"/>
      <c r="J55" s="93"/>
    </row>
    <row r="56" spans="1:10" hidden="1" x14ac:dyDescent="0.2">
      <c r="A56" s="35" t="s">
        <v>201</v>
      </c>
      <c r="B56" s="36" t="s">
        <v>202</v>
      </c>
      <c r="C56" s="36" t="s">
        <v>181</v>
      </c>
      <c r="D56" s="74" t="s">
        <v>255</v>
      </c>
      <c r="E56" s="272"/>
      <c r="F56" s="285"/>
      <c r="G56" s="60">
        <f t="shared" si="0"/>
        <v>0</v>
      </c>
      <c r="H56" s="93"/>
      <c r="I56" s="93"/>
      <c r="J56" s="93"/>
    </row>
    <row r="57" spans="1:10" ht="51" hidden="1" x14ac:dyDescent="0.2">
      <c r="A57" s="286" t="s">
        <v>204</v>
      </c>
      <c r="B57" s="288" t="s">
        <v>205</v>
      </c>
      <c r="C57" s="288" t="s">
        <v>33</v>
      </c>
      <c r="D57" s="290" t="s">
        <v>206</v>
      </c>
      <c r="E57" s="69" t="s">
        <v>256</v>
      </c>
      <c r="F57" s="74" t="s">
        <v>465</v>
      </c>
      <c r="G57" s="60">
        <f t="shared" si="0"/>
        <v>0</v>
      </c>
      <c r="H57" s="93"/>
      <c r="I57" s="93"/>
      <c r="J57" s="93"/>
    </row>
    <row r="58" spans="1:10" ht="45" hidden="1" customHeight="1" x14ac:dyDescent="0.2">
      <c r="A58" s="287"/>
      <c r="B58" s="289"/>
      <c r="C58" s="289"/>
      <c r="D58" s="271"/>
      <c r="E58" s="112" t="s">
        <v>341</v>
      </c>
      <c r="F58" s="105" t="s">
        <v>331</v>
      </c>
      <c r="G58" s="60">
        <f t="shared" si="0"/>
        <v>0</v>
      </c>
      <c r="H58" s="93"/>
      <c r="I58" s="93"/>
      <c r="J58" s="93"/>
    </row>
    <row r="59" spans="1:10" ht="38.25" hidden="1" x14ac:dyDescent="0.2">
      <c r="A59" s="57" t="s">
        <v>279</v>
      </c>
      <c r="B59" s="58" t="s">
        <v>280</v>
      </c>
      <c r="C59" s="58" t="s">
        <v>281</v>
      </c>
      <c r="D59" s="59" t="s">
        <v>282</v>
      </c>
      <c r="E59" s="61" t="s">
        <v>237</v>
      </c>
      <c r="F59" s="62" t="s">
        <v>262</v>
      </c>
      <c r="G59" s="60">
        <f>H59+I59</f>
        <v>0</v>
      </c>
      <c r="H59" s="60"/>
      <c r="I59" s="60"/>
      <c r="J59" s="60"/>
    </row>
    <row r="60" spans="1:10" x14ac:dyDescent="0.2">
      <c r="A60" s="115" t="s">
        <v>207</v>
      </c>
      <c r="B60" s="116"/>
      <c r="C60" s="117"/>
      <c r="D60" s="118" t="s">
        <v>221</v>
      </c>
      <c r="E60" s="61"/>
      <c r="F60" s="62"/>
      <c r="G60" s="56">
        <f t="shared" ref="G60:J60" si="4">G61</f>
        <v>120531.75</v>
      </c>
      <c r="H60" s="56">
        <f t="shared" si="4"/>
        <v>120531.75</v>
      </c>
      <c r="I60" s="56">
        <f t="shared" si="4"/>
        <v>0</v>
      </c>
      <c r="J60" s="56">
        <f t="shared" si="4"/>
        <v>0</v>
      </c>
    </row>
    <row r="61" spans="1:10" x14ac:dyDescent="0.2">
      <c r="A61" s="119" t="s">
        <v>208</v>
      </c>
      <c r="B61" s="116"/>
      <c r="C61" s="117"/>
      <c r="D61" s="118" t="s">
        <v>221</v>
      </c>
      <c r="E61" s="61"/>
      <c r="F61" s="62"/>
      <c r="G61" s="56">
        <f>SUM(G62:G64)</f>
        <v>120531.75</v>
      </c>
      <c r="H61" s="56">
        <f t="shared" ref="H61:J61" si="5">SUM(H62:H64)</f>
        <v>120531.75</v>
      </c>
      <c r="I61" s="56">
        <f t="shared" si="5"/>
        <v>0</v>
      </c>
      <c r="J61" s="56">
        <f t="shared" si="5"/>
        <v>0</v>
      </c>
    </row>
    <row r="62" spans="1:10" hidden="1" x14ac:dyDescent="0.2">
      <c r="A62" s="109" t="s">
        <v>474</v>
      </c>
      <c r="B62" s="185">
        <v>9770</v>
      </c>
      <c r="C62" s="186" t="s">
        <v>24</v>
      </c>
      <c r="D62" s="111" t="s">
        <v>441</v>
      </c>
      <c r="E62" s="261" t="s">
        <v>234</v>
      </c>
      <c r="F62" s="261" t="s">
        <v>330</v>
      </c>
      <c r="G62" s="60">
        <f>H62+I62</f>
        <v>0</v>
      </c>
      <c r="H62" s="60"/>
      <c r="I62" s="56"/>
      <c r="J62" s="56"/>
    </row>
    <row r="63" spans="1:10" ht="40.5" hidden="1" customHeight="1" x14ac:dyDescent="0.2">
      <c r="A63" s="109" t="s">
        <v>329</v>
      </c>
      <c r="B63" s="109">
        <v>9800</v>
      </c>
      <c r="C63" s="63" t="s">
        <v>24</v>
      </c>
      <c r="D63" s="111" t="s">
        <v>327</v>
      </c>
      <c r="E63" s="263"/>
      <c r="F63" s="263"/>
      <c r="G63" s="60">
        <f>H63+I63</f>
        <v>0</v>
      </c>
      <c r="H63" s="60"/>
      <c r="I63" s="60"/>
      <c r="J63" s="60"/>
    </row>
    <row r="64" spans="1:10" ht="38.25" x14ac:dyDescent="0.2">
      <c r="A64" s="109" t="s">
        <v>474</v>
      </c>
      <c r="B64" s="185">
        <v>9770</v>
      </c>
      <c r="C64" s="186" t="s">
        <v>24</v>
      </c>
      <c r="D64" s="111" t="s">
        <v>441</v>
      </c>
      <c r="E64" s="61" t="s">
        <v>484</v>
      </c>
      <c r="F64" s="62" t="s">
        <v>485</v>
      </c>
      <c r="G64" s="60">
        <f>H64+I64</f>
        <v>120531.75</v>
      </c>
      <c r="H64" s="60">
        <v>120531.75</v>
      </c>
      <c r="I64" s="60"/>
      <c r="J64" s="60"/>
    </row>
    <row r="65" spans="1:10" x14ac:dyDescent="0.2">
      <c r="A65" s="63"/>
      <c r="B65" s="63"/>
      <c r="C65" s="81"/>
      <c r="D65" s="79" t="s">
        <v>214</v>
      </c>
      <c r="E65" s="69"/>
      <c r="F65" s="78"/>
      <c r="G65" s="56">
        <f>G9+G20+G49+G60</f>
        <v>576751.75</v>
      </c>
      <c r="H65" s="56">
        <f t="shared" ref="H65:J65" si="6">H9+H20+H49+H60</f>
        <v>597751.75</v>
      </c>
      <c r="I65" s="56">
        <f t="shared" si="6"/>
        <v>-21000</v>
      </c>
      <c r="J65" s="56">
        <f t="shared" si="6"/>
        <v>-21000</v>
      </c>
    </row>
    <row r="66" spans="1:10" x14ac:dyDescent="0.2">
      <c r="A66" s="82"/>
      <c r="B66" s="82"/>
      <c r="C66" s="82"/>
      <c r="D66" s="82"/>
      <c r="E66" s="82"/>
      <c r="F66" s="82"/>
      <c r="G66" s="82"/>
      <c r="H66" s="82"/>
      <c r="I66" s="82"/>
      <c r="J66" s="82"/>
    </row>
    <row r="67" spans="1:10" x14ac:dyDescent="0.2">
      <c r="B67" s="2" t="s">
        <v>277</v>
      </c>
      <c r="C67" s="21"/>
      <c r="D67" s="21"/>
      <c r="H67" s="2" t="s">
        <v>278</v>
      </c>
    </row>
    <row r="68" spans="1:10" x14ac:dyDescent="0.2">
      <c r="B68" s="2"/>
      <c r="C68" s="21"/>
      <c r="D68" s="21"/>
      <c r="H68" s="2"/>
    </row>
    <row r="69" spans="1:10" x14ac:dyDescent="0.2">
      <c r="B69" s="2" t="s">
        <v>215</v>
      </c>
      <c r="C69" s="21"/>
      <c r="D69" s="21"/>
      <c r="H69" s="2" t="s">
        <v>216</v>
      </c>
    </row>
  </sheetData>
  <autoFilter ref="A8:WVJ65">
    <filterColumn colId="6">
      <customFilters>
        <customFilter operator="notEqual" val="0"/>
      </customFilters>
    </filterColumn>
  </autoFilter>
  <mergeCells count="33">
    <mergeCell ref="E62:E63"/>
    <mergeCell ref="F62:F63"/>
    <mergeCell ref="F51:F56"/>
    <mergeCell ref="A57:A58"/>
    <mergeCell ref="B57:B58"/>
    <mergeCell ref="C57:C58"/>
    <mergeCell ref="D57:D58"/>
    <mergeCell ref="E51:E56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5:E48"/>
    <mergeCell ref="F45:F48"/>
    <mergeCell ref="F11:F18"/>
    <mergeCell ref="E22:E24"/>
    <mergeCell ref="F22:F24"/>
    <mergeCell ref="E33:E39"/>
    <mergeCell ref="F33:F39"/>
    <mergeCell ref="E28:E30"/>
    <mergeCell ref="F28:F30"/>
    <mergeCell ref="E25:E27"/>
    <mergeCell ref="F25:F27"/>
    <mergeCell ref="E42:E44"/>
    <mergeCell ref="F42:F44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2021-06-09T12:54:02Z</cp:lastPrinted>
  <dcterms:created xsi:type="dcterms:W3CDTF">2020-12-23T13:35:01Z</dcterms:created>
  <dcterms:modified xsi:type="dcterms:W3CDTF">2021-06-09T13:08:15Z</dcterms:modified>
</cp:coreProperties>
</file>