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Z19" i="1"/>
  <c r="AA19" i="1" l="1"/>
  <c r="Y19" i="1"/>
  <c r="Q18" i="1"/>
  <c r="AB16" i="1"/>
  <c r="R18" i="1" l="1"/>
  <c r="D18" i="1" l="1"/>
  <c r="P17" i="1" l="1"/>
  <c r="L19" i="1" l="1"/>
  <c r="K19" i="1"/>
  <c r="AB19" i="1" l="1"/>
  <c r="AD16" i="1" l="1"/>
  <c r="AD17" i="1"/>
  <c r="P19" i="1"/>
  <c r="S19" i="1" l="1"/>
  <c r="T19" i="1"/>
  <c r="U19" i="1"/>
  <c r="V19" i="1"/>
  <c r="W19" i="1"/>
  <c r="G19" i="1" l="1"/>
  <c r="H19" i="1"/>
  <c r="AC19" i="1" l="1"/>
  <c r="X19" i="1"/>
  <c r="R19" i="1"/>
  <c r="Q19" i="1"/>
  <c r="N19" i="1"/>
  <c r="J19" i="1"/>
  <c r="I19" i="1"/>
  <c r="F19" i="1"/>
  <c r="D19" i="1"/>
  <c r="E19" i="1"/>
  <c r="AD18" i="1"/>
  <c r="AD19" i="1" s="1"/>
  <c r="O18" i="1"/>
  <c r="O19" i="1" s="1"/>
  <c r="O15" i="1" l="1"/>
  <c r="AD15" i="1" l="1"/>
</calcChain>
</file>

<file path=xl/sharedStrings.xml><?xml version="1.0" encoding="utf-8"?>
<sst xmlns="http://schemas.openxmlformats.org/spreadsheetml/2006/main" count="56" uniqueCount="49">
  <si>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</si>
  <si>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</si>
  <si>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</si>
  <si>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</si>
  <si>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</si>
  <si>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</si>
  <si>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</si>
  <si>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</si>
  <si>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</si>
  <si>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</si>
  <si>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</si>
  <si>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</si>
  <si>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</si>
  <si>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</si>
  <si>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</si>
  <si>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</si>
  <si>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</si>
  <si>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</si>
  <si>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</si>
  <si>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</si>
  <si>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</si>
  <si>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</si>
  <si>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</si>
  <si>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</si>
  <si>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</si>
  <si>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</si>
  <si>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</si>
  <si>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</si>
  <si>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</si>
  <si>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</si>
  <si>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</si>
  <si>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</si>
  <si>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</si>
  <si>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</si>
  <si>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</si>
  <si>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</si>
  <si>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</si>
  <si>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</si>
  <si>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</si>
  <si>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</si>
  <si>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</si>
  <si>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</si>
  <si>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</si>
  <si>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</si>
  <si>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до рішення LVІІІ сесії селищної ради  VІI скликання</t>
  </si>
  <si>
    <t xml:space="preserve">Благовіщенському ФП  КНП «Новотроїцький ЦПМД» Новотроїцької районної ради </t>
  </si>
  <si>
    <t>Новотроїцькому ліцею №2</t>
  </si>
  <si>
    <t>надання матеріальної допомоги дітям-сиротам, дітям, позбавленим батьківського піклування та осіб з їх числа у звязку із придбанням житла</t>
  </si>
  <si>
    <t>від 12.12.2019 року №1186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</si>
</sst>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D26"/>
  <sheetViews>
    <sheetView tabSelected="1" view="pageBreakPreview" zoomScale="85" zoomScaleNormal="100" zoomScaleSheetLayoutView="85" workbookViewId="0">
      <pane xSplit="1" topLeftCell="D1" activePane="topRight" state="frozen"/>
      <selection pane="topRight" activeCell="M4" sqref="M4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3.4257812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4.28515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8" width="12" style="1" customWidth="1"/>
    <col min="29" max="29" width="11.5703125" style="1" customWidth="1"/>
    <col min="30" max="30" width="16" style="1" customWidth="1"/>
    <col min="31" max="16384" width="9.140625" style="1"/>
  </cols>
  <sheetData>
    <row r="1" spans="1:30" x14ac:dyDescent="0.2">
      <c r="R1" t="s">
        <v>35</v>
      </c>
    </row>
    <row r="2" spans="1:30" x14ac:dyDescent="0.2">
      <c r="R2" t="s">
        <v>44</v>
      </c>
    </row>
    <row r="3" spans="1:30" ht="19.5" customHeight="1" x14ac:dyDescent="0.2">
      <c r="R3" t="s">
        <v>48</v>
      </c>
      <c r="X3" s="35"/>
      <c r="Y3" s="35"/>
      <c r="Z3" s="35"/>
      <c r="AA3" s="35"/>
      <c r="AB3" s="35"/>
      <c r="AC3" s="35"/>
      <c r="AD3" s="35"/>
    </row>
    <row r="5" spans="1:30" ht="26.25" customHeight="1" x14ac:dyDescent="0.25">
      <c r="B5" s="2"/>
      <c r="C5" s="2"/>
      <c r="D5" s="67" t="s">
        <v>40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2.5" customHeight="1" x14ac:dyDescent="0.25">
      <c r="B6" s="2"/>
      <c r="C6" s="2"/>
      <c r="D6" s="67" t="s">
        <v>39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D7" s="3" t="s">
        <v>0</v>
      </c>
    </row>
    <row r="8" spans="1:30" ht="12.75" customHeight="1" x14ac:dyDescent="0.2">
      <c r="A8" s="54" t="s">
        <v>1</v>
      </c>
      <c r="B8" s="54" t="s">
        <v>2</v>
      </c>
      <c r="C8" s="8"/>
      <c r="D8" s="56" t="s">
        <v>3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61"/>
      <c r="P8" s="55" t="s">
        <v>4</v>
      </c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 x14ac:dyDescent="0.2">
      <c r="A9" s="54"/>
      <c r="B9" s="54"/>
      <c r="C9" s="8"/>
      <c r="D9" s="56" t="s">
        <v>5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8" t="s">
        <v>6</v>
      </c>
      <c r="P9" s="56" t="s">
        <v>5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8" t="s">
        <v>6</v>
      </c>
    </row>
    <row r="10" spans="1:30" ht="28.5" customHeight="1" x14ac:dyDescent="0.2">
      <c r="A10" s="54"/>
      <c r="B10" s="54"/>
      <c r="C10" s="8"/>
      <c r="D10" s="56" t="s">
        <v>7</v>
      </c>
      <c r="E10" s="57"/>
      <c r="F10" s="57"/>
      <c r="G10" s="57"/>
      <c r="H10" s="57"/>
      <c r="I10" s="57"/>
      <c r="J10" s="57"/>
      <c r="K10" s="57"/>
      <c r="L10" s="61"/>
      <c r="M10" s="48"/>
      <c r="N10" s="4" t="s">
        <v>8</v>
      </c>
      <c r="O10" s="59"/>
      <c r="P10" s="56" t="s">
        <v>7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61"/>
      <c r="AC10" s="4" t="s">
        <v>8</v>
      </c>
      <c r="AD10" s="59"/>
    </row>
    <row r="11" spans="1:30" ht="12.75" customHeight="1" x14ac:dyDescent="0.2">
      <c r="A11" s="54"/>
      <c r="B11" s="54"/>
      <c r="C11" s="8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9"/>
      <c r="P11" s="56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61"/>
      <c r="AC11" s="6"/>
      <c r="AD11" s="59"/>
    </row>
    <row r="12" spans="1:30" ht="33" customHeight="1" x14ac:dyDescent="0.2">
      <c r="A12" s="54"/>
      <c r="B12" s="54"/>
      <c r="C12" s="8"/>
      <c r="D12" s="55" t="s">
        <v>28</v>
      </c>
      <c r="E12" s="56" t="s">
        <v>9</v>
      </c>
      <c r="F12" s="57"/>
      <c r="G12" s="57"/>
      <c r="H12" s="57"/>
      <c r="I12" s="57"/>
      <c r="J12" s="61"/>
      <c r="K12" s="64" t="s">
        <v>37</v>
      </c>
      <c r="L12" s="66" t="s">
        <v>38</v>
      </c>
      <c r="M12" s="62" t="s">
        <v>41</v>
      </c>
      <c r="N12" s="5" t="s">
        <v>10</v>
      </c>
      <c r="O12" s="59"/>
      <c r="P12" s="62" t="s">
        <v>33</v>
      </c>
      <c r="Q12" s="64" t="s">
        <v>9</v>
      </c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2" t="s">
        <v>34</v>
      </c>
      <c r="AC12" s="5" t="s">
        <v>10</v>
      </c>
      <c r="AD12" s="59"/>
    </row>
    <row r="13" spans="1:30" ht="193.5" customHeight="1" x14ac:dyDescent="0.2">
      <c r="A13" s="54"/>
      <c r="B13" s="54"/>
      <c r="C13" s="8"/>
      <c r="D13" s="55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70"/>
      <c r="L13" s="71"/>
      <c r="M13" s="63"/>
      <c r="N13" s="6" t="s">
        <v>24</v>
      </c>
      <c r="O13" s="60"/>
      <c r="P13" s="63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36</v>
      </c>
      <c r="X13" s="4" t="s">
        <v>16</v>
      </c>
      <c r="Y13" s="51" t="s">
        <v>45</v>
      </c>
      <c r="Z13" s="53" t="s">
        <v>47</v>
      </c>
      <c r="AA13" s="51" t="s">
        <v>46</v>
      </c>
      <c r="AB13" s="63"/>
      <c r="AC13" s="6" t="s">
        <v>17</v>
      </c>
      <c r="AD13" s="60"/>
    </row>
    <row r="14" spans="1:30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50"/>
      <c r="Z14" s="52"/>
      <c r="AA14" s="50"/>
      <c r="AB14" s="41"/>
      <c r="AC14" s="8">
        <v>19</v>
      </c>
      <c r="AD14" s="8">
        <v>20</v>
      </c>
    </row>
    <row r="15" spans="1:30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>
        <f>SUM(P15:AC15)</f>
        <v>0</v>
      </c>
    </row>
    <row r="16" spans="1:30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3">
        <f>70000+25000+35000+5000+8675</f>
        <v>143675</v>
      </c>
      <c r="AC16" s="11"/>
      <c r="AD16" s="38">
        <f>SUM(P16:AC16)</f>
        <v>143675</v>
      </c>
    </row>
    <row r="17" spans="1:30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38">
        <f>SUM(P17:AC17)</f>
        <v>115125</v>
      </c>
    </row>
    <row r="18" spans="1:30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472275+143808.24+196000+427630</f>
        <v>1239713.24</v>
      </c>
      <c r="J18" s="36"/>
      <c r="K18" s="36">
        <v>17325</v>
      </c>
      <c r="L18" s="36">
        <v>9450</v>
      </c>
      <c r="M18" s="36"/>
      <c r="N18" s="36"/>
      <c r="O18" s="38">
        <f>SUM(D18:N18)</f>
        <v>20744567.239999998</v>
      </c>
      <c r="P18" s="36"/>
      <c r="Q18" s="36">
        <f>472275+143808.24+196000+427630-82013</f>
        <v>1157700.24</v>
      </c>
      <c r="R18" s="36">
        <f>3676.75+1994+6367.5</f>
        <v>12038.25</v>
      </c>
      <c r="S18" s="36"/>
      <c r="T18" s="36"/>
      <c r="U18" s="36"/>
      <c r="V18" s="36"/>
      <c r="W18" s="36">
        <v>25500</v>
      </c>
      <c r="X18" s="36">
        <v>66300</v>
      </c>
      <c r="Y18" s="36">
        <v>7115</v>
      </c>
      <c r="Z18" s="36">
        <v>30000</v>
      </c>
      <c r="AA18" s="36">
        <v>9870</v>
      </c>
      <c r="AB18" s="36"/>
      <c r="AC18" s="36"/>
      <c r="AD18" s="38">
        <f>SUM(P18:AC18)</f>
        <v>1308523.49</v>
      </c>
    </row>
    <row r="19" spans="1:30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AC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1239713.24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0</v>
      </c>
      <c r="O19" s="37">
        <f t="shared" si="0"/>
        <v>20744567.239999998</v>
      </c>
      <c r="P19" s="37">
        <f>P17</f>
        <v>115125</v>
      </c>
      <c r="Q19" s="37">
        <f t="shared" si="0"/>
        <v>1157700.24</v>
      </c>
      <c r="R19" s="37">
        <f t="shared" si="0"/>
        <v>12038.25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Y18</f>
        <v>7115</v>
      </c>
      <c r="Z19" s="37">
        <f>Z18</f>
        <v>30000</v>
      </c>
      <c r="AA19" s="37">
        <f>AA18</f>
        <v>9870</v>
      </c>
      <c r="AB19" s="37">
        <f>AB16</f>
        <v>143675</v>
      </c>
      <c r="AC19" s="37">
        <f t="shared" si="0"/>
        <v>0</v>
      </c>
      <c r="AD19" s="37">
        <f>SUM(AD18)+AD17+AD16</f>
        <v>1567323.49</v>
      </c>
    </row>
    <row r="20" spans="1:30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8"/>
    </row>
    <row r="21" spans="1:30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/>
    </row>
    <row r="22" spans="1:30" s="13" customFormat="1" ht="25.5" customHeight="1" x14ac:dyDescent="0.35">
      <c r="A22" s="19"/>
      <c r="B22" s="69"/>
      <c r="C22" s="69"/>
      <c r="D22" s="69"/>
      <c r="E22" s="69"/>
      <c r="F22" s="69"/>
      <c r="G22" s="69"/>
      <c r="H22" s="6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8"/>
    </row>
    <row r="23" spans="1:30" ht="15.75" x14ac:dyDescent="0.25">
      <c r="A23" s="20"/>
      <c r="B23" s="34" t="s">
        <v>42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43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Z24" s="23"/>
      <c r="AA24" s="23"/>
      <c r="AB24" s="23"/>
      <c r="AD24" s="23"/>
    </row>
    <row r="25" spans="1:30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Z25"/>
      <c r="AA25"/>
      <c r="AB25"/>
      <c r="AD25"/>
    </row>
    <row r="26" spans="1:30" s="28" customFormat="1" ht="24" customHeight="1" x14ac:dyDescent="0.2">
      <c r="A26" s="26"/>
      <c r="B26" s="27"/>
      <c r="C26" s="27"/>
      <c r="D26" s="27"/>
      <c r="K26" s="44"/>
      <c r="L26" s="44"/>
      <c r="M26" s="47"/>
      <c r="P26" s="68"/>
      <c r="Q26" s="68"/>
      <c r="R26" s="68"/>
      <c r="S26" s="68"/>
      <c r="T26" s="23"/>
      <c r="U26" s="23"/>
      <c r="V26" s="23"/>
      <c r="W26" s="23"/>
      <c r="X26" s="23"/>
      <c r="Y26" s="23"/>
      <c r="Z26" s="23"/>
      <c r="AA26" s="23"/>
      <c r="AB26" s="23"/>
      <c r="AD26" s="23"/>
    </row>
  </sheetData>
  <mergeCells count="24">
    <mergeCell ref="D5:R5"/>
    <mergeCell ref="P26:S26"/>
    <mergeCell ref="B22:H22"/>
    <mergeCell ref="AB12:AB13"/>
    <mergeCell ref="P10:AB10"/>
    <mergeCell ref="P11:AB11"/>
    <mergeCell ref="K12:K13"/>
    <mergeCell ref="L12:L13"/>
    <mergeCell ref="D10:L10"/>
    <mergeCell ref="D6:R6"/>
    <mergeCell ref="M12:M13"/>
    <mergeCell ref="A8:A13"/>
    <mergeCell ref="B8:B13"/>
    <mergeCell ref="P8:AD8"/>
    <mergeCell ref="D9:N9"/>
    <mergeCell ref="O9:O13"/>
    <mergeCell ref="D11:N11"/>
    <mergeCell ref="E12:J12"/>
    <mergeCell ref="D8:O8"/>
    <mergeCell ref="P9:AC9"/>
    <mergeCell ref="AD9:AD13"/>
    <mergeCell ref="D12:D13"/>
    <mergeCell ref="P12:P13"/>
    <mergeCell ref="Q12:AA12"/>
  </mergeCells>
  <pageMargins left="0.39370078740157483" right="0.39370078740157483" top="0.39370078740157483" bottom="0.39370078740157483" header="0" footer="0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Aleksandr</cp:lastModifiedBy>
  <cp:lastPrinted>2019-12-13T09:40:00Z</cp:lastPrinted>
  <dcterms:created xsi:type="dcterms:W3CDTF">2018-12-21T13:38:47Z</dcterms:created>
  <dcterms:modified xsi:type="dcterms:W3CDTF">2019-12-13T09:40:06Z</dcterms:modified>
</cp:coreProperties>
</file>