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62913"/>
</workbook>
</file>

<file path=xl/calcChain.xml><?xml version="1.0" encoding="utf-8"?>
<calcChain xmlns="http://schemas.openxmlformats.org/spreadsheetml/2006/main">
  <c r="I18" i="1" l="1"/>
  <c r="J29" i="1" l="1"/>
  <c r="H13" i="1" l="1"/>
  <c r="J25" i="1" l="1"/>
  <c r="J28" i="1" l="1"/>
  <c r="H37" i="1" l="1"/>
  <c r="H36" i="1" l="1"/>
  <c r="H39" i="1" l="1"/>
  <c r="H33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<sst xmlns="http://schemas.openxmlformats.org/spreadsheetml/2006/main" count="189" uniqueCount="137">
  <si>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</si>
  <si>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</si>
  <si>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</si>
  <si>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</si>
  <si>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</si>
  <si>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</si>
  <si>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</si>
  <si>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</si>
  <si>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</si>
  <si>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</si>
  <si>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</si>
  <si>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</si>
  <si>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</si>
  <si>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</si>
  <si>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</si>
  <si>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</si>
  <si>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</si>
  <si>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</si>
  <si>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</si>
  <si>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</si>
  <si>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</si>
  <si>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</si>
  <si>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</si>
  <si>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</si>
  <si>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</si>
  <si>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</si>
  <si>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</si>
  <si>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</si>
  <si>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</si>
  <si>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</si>
  <si>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</si>
  <si>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</si>
  <si>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</si>
  <si>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</si>
  <si>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</si>
  <si>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</si>
  <si>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</si>
  <si>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</si>
  <si>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</si>
  <si>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</si>
  <si>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</si>
  <si>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</si>
  <si>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</si>
  <si>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</si>
  <si>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</si>
  <si>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</si>
  <si>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</si>
  <si>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</si>
  <si>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</si>
  <si>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</si>
  <si>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</si>
  <si>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</si>
  <si>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</si>
  <si>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</si>
  <si>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</si>
  <si>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</si>
  <si>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</si>
  <si>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</si>
  <si>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</si>
  <si>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</si>
  <si>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</si>
  <si>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</si>
  <si>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</si>
  <si>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</si>
  <si>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</si>
  <si>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</si>
  <si>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</si>
  <si>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</si>
  <si>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</si>
  <si>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</si>
  <si>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</si>
  <si>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</si>
  <si>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</si>
  <si>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</si>
  <si>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</si>
  <si>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</si>
  <si>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</si>
  <si>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</si>
  <si>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</si>
  <si>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</si>
  <si>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</si>
  <si>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</si>
  <si>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</si>
  <si>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</si>
  <si>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</si>
  <si>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</si>
  <si>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</si>
  <si>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</si>
  <si>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</si>
  <si>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</si>
  <si>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</si>
  <si>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</si>
  <si>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</si>
  <si>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</si>
  <si>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</si>
  <si>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</si>
  <si>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</si>
  <si>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</si>
  <si>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</si>
  <si>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</si>
  <si>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</si>
  <si>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</si>
  <si>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</si>
  <si>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</si>
  <si>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</si>
  <si>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</si>
  <si>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</si>
  <si>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</si>
  <si>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</si>
  <si>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</si>
  <si>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</si>
  <si>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</si>
  <si>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</si>
  <si>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</si>
  <si>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</si>
  <si>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</si>
  <si>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</si>
  <si>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</si>
  <si>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</si>
  <si>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</si>
  <si>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</si>
  <si>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</si>
  <si>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</si>
  <si>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</si>
  <si>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</si>
  <si>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</si>
  <si>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</si>
  <si>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</si>
  <si>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</si>
  <si>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</si>
  <si>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</si>
  <si>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</si>
  <si>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</si>
  <si>
    <t>Додаток 5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</si>
  <si>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</si>
  <si>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до рішення LIX  сесії селищної ради  VІI скликання</t>
  </si>
  <si>
    <t>від 23.12.2019 року №1243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</si>
</sst>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1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3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1" fontId="10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1" fillId="0" borderId="0" xfId="0" applyNumberFormat="1" applyFont="1" applyFill="1" applyAlignment="1" applyProtection="1"/>
    <xf numFmtId="2" fontId="40" fillId="0" borderId="0" xfId="0" applyNumberFormat="1" applyFont="1"/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37" zoomScale="60" zoomScaleNormal="70" workbookViewId="0">
      <selection activeCell="G46" sqref="G46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6" t="s">
        <v>89</v>
      </c>
      <c r="C1" s="76"/>
      <c r="D1" s="76"/>
      <c r="E1" s="4"/>
      <c r="F1" s="4"/>
      <c r="G1" s="52"/>
      <c r="H1" s="52"/>
      <c r="I1" s="52" t="s">
        <v>133</v>
      </c>
      <c r="J1" s="52"/>
      <c r="K1" s="52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/>
      <c r="I2" s="77" t="s">
        <v>135</v>
      </c>
      <c r="J2" s="77"/>
      <c r="K2" s="77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/>
      <c r="I3" s="77" t="s">
        <v>136</v>
      </c>
      <c r="J3" s="77"/>
      <c r="K3" s="77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7"/>
      <c r="J4" s="7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2" t="s">
        <v>134</v>
      </c>
      <c r="C6" s="83"/>
      <c r="D6" s="83"/>
      <c r="E6" s="83"/>
      <c r="F6" s="83"/>
      <c r="G6" s="83"/>
      <c r="H6" s="83"/>
      <c r="I6" s="83"/>
      <c r="J6" s="83"/>
      <c r="K6" s="83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4" t="s">
        <v>1</v>
      </c>
      <c r="C8" s="84" t="s">
        <v>2</v>
      </c>
      <c r="D8" s="84" t="s">
        <v>3</v>
      </c>
      <c r="E8" s="87" t="s">
        <v>4</v>
      </c>
      <c r="F8" s="89" t="s">
        <v>5</v>
      </c>
      <c r="G8" s="84" t="s">
        <v>6</v>
      </c>
      <c r="H8" s="78" t="s">
        <v>7</v>
      </c>
      <c r="I8" s="78" t="s">
        <v>8</v>
      </c>
      <c r="J8" s="80" t="s">
        <v>9</v>
      </c>
      <c r="K8" s="81"/>
    </row>
    <row r="9" spans="1:152" ht="51" customHeight="1" x14ac:dyDescent="0.2">
      <c r="A9" s="16"/>
      <c r="B9" s="85"/>
      <c r="C9" s="85"/>
      <c r="D9" s="86"/>
      <c r="E9" s="88"/>
      <c r="F9" s="90"/>
      <c r="G9" s="85"/>
      <c r="H9" s="79"/>
      <c r="I9" s="79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26529630.860000003</v>
      </c>
      <c r="I11" s="69">
        <f>I12</f>
        <v>9836527.8600000013</v>
      </c>
      <c r="J11" s="69">
        <f>J12</f>
        <v>16693103.000000002</v>
      </c>
      <c r="K11" s="69">
        <f>K12</f>
        <v>16670603.000000002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0" si="0">I12+J12</f>
        <v>26529630.860000003</v>
      </c>
      <c r="I12" s="69">
        <f>SUM(I13:I39)</f>
        <v>9836527.8600000013</v>
      </c>
      <c r="J12" s="69">
        <f>SUM(J13:J39)</f>
        <v>16693103.000000002</v>
      </c>
      <c r="K12" s="69">
        <f>SUM(K13:K39)</f>
        <v>16670603.000000002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118</v>
      </c>
      <c r="H13" s="69">
        <f>I13</f>
        <v>3627</v>
      </c>
      <c r="I13" s="69">
        <v>3627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119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121</v>
      </c>
      <c r="H15" s="69">
        <f t="shared" ref="H15:H38" si="1">I15+J15</f>
        <v>58700</v>
      </c>
      <c r="I15" s="69">
        <v>58700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95</v>
      </c>
      <c r="C16" s="67">
        <v>3210</v>
      </c>
      <c r="D16" s="75">
        <v>1050</v>
      </c>
      <c r="E16" s="23" t="s">
        <v>96</v>
      </c>
      <c r="F16" s="61" t="s">
        <v>82</v>
      </c>
      <c r="G16" s="55" t="s">
        <v>120</v>
      </c>
      <c r="H16" s="69">
        <f t="shared" si="1"/>
        <v>23410.2</v>
      </c>
      <c r="I16" s="69">
        <v>23410.2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121</v>
      </c>
      <c r="H17" s="69">
        <f t="shared" si="1"/>
        <v>301260</v>
      </c>
      <c r="I17" s="70">
        <v>301260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107</v>
      </c>
      <c r="G18" s="55" t="s">
        <v>122</v>
      </c>
      <c r="H18" s="69">
        <f t="shared" si="1"/>
        <v>169500</v>
      </c>
      <c r="I18" s="70">
        <f>167500+2000</f>
        <v>169500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119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123</v>
      </c>
      <c r="H20" s="69">
        <f t="shared" si="1"/>
        <v>528157.30000000005</v>
      </c>
      <c r="I20" s="70">
        <v>528157.30000000005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124</v>
      </c>
      <c r="H21" s="69">
        <f t="shared" si="1"/>
        <v>139330.72</v>
      </c>
      <c r="I21" s="70">
        <v>139330.72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125</v>
      </c>
      <c r="H22" s="69">
        <f>I22+J22</f>
        <v>136275.04</v>
      </c>
      <c r="I22" s="70">
        <v>136275.04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126</v>
      </c>
      <c r="H23" s="69">
        <f t="shared" si="1"/>
        <v>1538440.34</v>
      </c>
      <c r="I23" s="70"/>
      <c r="J23" s="69">
        <f t="shared" ref="J23" si="2">K23</f>
        <v>1538440.34</v>
      </c>
      <c r="K23" s="69">
        <v>1538440.34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125</v>
      </c>
      <c r="H24" s="69">
        <f t="shared" si="1"/>
        <v>61405.22</v>
      </c>
      <c r="I24" s="70">
        <v>61405.22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125</v>
      </c>
      <c r="H25" s="69">
        <f t="shared" si="1"/>
        <v>4441439.93</v>
      </c>
      <c r="I25" s="70">
        <v>3707205.64</v>
      </c>
      <c r="J25" s="69">
        <f>K25</f>
        <v>734234.29</v>
      </c>
      <c r="K25" s="69">
        <v>734234.29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127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97</v>
      </c>
      <c r="C27" s="31" t="s">
        <v>98</v>
      </c>
      <c r="D27" s="58" t="s">
        <v>99</v>
      </c>
      <c r="E27" s="59" t="s">
        <v>100</v>
      </c>
      <c r="F27" s="62" t="s">
        <v>101</v>
      </c>
      <c r="G27" s="55" t="s">
        <v>128</v>
      </c>
      <c r="H27" s="69">
        <f>I27+J27</f>
        <v>73450.290000000008</v>
      </c>
      <c r="I27" s="70">
        <v>33237.32</v>
      </c>
      <c r="J27" s="69">
        <f>K27</f>
        <v>40212.97</v>
      </c>
      <c r="K27" s="69">
        <v>40212.97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102</v>
      </c>
      <c r="F28" s="63" t="s">
        <v>90</v>
      </c>
      <c r="G28" s="55" t="s">
        <v>125</v>
      </c>
      <c r="H28" s="69">
        <f t="shared" si="1"/>
        <v>5086697.8600000003</v>
      </c>
      <c r="I28" s="70"/>
      <c r="J28" s="69">
        <f>K28</f>
        <v>5086697.8600000003</v>
      </c>
      <c r="K28" s="69">
        <v>5086697.8600000003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102</v>
      </c>
      <c r="F29" s="63" t="s">
        <v>84</v>
      </c>
      <c r="G29" s="55" t="s">
        <v>129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6" t="s">
        <v>60</v>
      </c>
      <c r="D30" s="65" t="s">
        <v>61</v>
      </c>
      <c r="E30" s="39" t="s">
        <v>62</v>
      </c>
      <c r="F30" s="63" t="s">
        <v>90</v>
      </c>
      <c r="G30" s="55" t="s">
        <v>125</v>
      </c>
      <c r="H30" s="69">
        <f t="shared" si="1"/>
        <v>121000</v>
      </c>
      <c r="I30" s="70">
        <v>60000</v>
      </c>
      <c r="J30" s="69">
        <f t="shared" ref="J30:J32" si="3">K30</f>
        <v>61000</v>
      </c>
      <c r="K30" s="69">
        <v>61000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5" t="s">
        <v>64</v>
      </c>
      <c r="E31" s="40" t="s">
        <v>65</v>
      </c>
      <c r="F31" s="63" t="s">
        <v>90</v>
      </c>
      <c r="G31" s="55" t="s">
        <v>125</v>
      </c>
      <c r="H31" s="69">
        <f t="shared" si="1"/>
        <v>8807124.1600000001</v>
      </c>
      <c r="I31" s="71">
        <v>1650083.92</v>
      </c>
      <c r="J31" s="69">
        <f t="shared" si="3"/>
        <v>7157040.2400000002</v>
      </c>
      <c r="K31" s="69">
        <v>7157040.2400000002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5" t="s">
        <v>61</v>
      </c>
      <c r="E32" s="32" t="s">
        <v>67</v>
      </c>
      <c r="F32" s="63" t="s">
        <v>90</v>
      </c>
      <c r="G32" s="55" t="s">
        <v>125</v>
      </c>
      <c r="H32" s="69">
        <f t="shared" si="1"/>
        <v>1974986.3</v>
      </c>
      <c r="I32" s="71"/>
      <c r="J32" s="69">
        <f t="shared" si="3"/>
        <v>1974986.3</v>
      </c>
      <c r="K32" s="69">
        <v>1974986.3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103</v>
      </c>
      <c r="C33" s="31">
        <v>7693</v>
      </c>
      <c r="D33" s="65" t="s">
        <v>61</v>
      </c>
      <c r="E33" s="32" t="s">
        <v>106</v>
      </c>
      <c r="F33" s="63" t="s">
        <v>90</v>
      </c>
      <c r="G33" s="55" t="s">
        <v>130</v>
      </c>
      <c r="H33" s="69">
        <f>I33</f>
        <v>52000</v>
      </c>
      <c r="I33" s="71">
        <v>52000</v>
      </c>
      <c r="J33" s="69"/>
      <c r="K33" s="6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5" t="s">
        <v>69</v>
      </c>
      <c r="E34" s="41" t="s">
        <v>70</v>
      </c>
      <c r="F34" s="61" t="s">
        <v>82</v>
      </c>
      <c r="G34" s="55" t="s">
        <v>93</v>
      </c>
      <c r="H34" s="69">
        <f t="shared" si="1"/>
        <v>284053.69</v>
      </c>
      <c r="I34" s="71">
        <v>284053.69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5" t="s">
        <v>72</v>
      </c>
      <c r="E35" s="41" t="s">
        <v>73</v>
      </c>
      <c r="F35" s="61" t="s">
        <v>81</v>
      </c>
      <c r="G35" s="55" t="s">
        <v>94</v>
      </c>
      <c r="H35" s="69">
        <f t="shared" si="1"/>
        <v>22500</v>
      </c>
      <c r="I35" s="71"/>
      <c r="J35" s="69">
        <v>22500</v>
      </c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109</v>
      </c>
      <c r="C36" s="31" t="s">
        <v>110</v>
      </c>
      <c r="D36" s="65" t="s">
        <v>111</v>
      </c>
      <c r="E36" s="41" t="s">
        <v>108</v>
      </c>
      <c r="F36" s="61" t="s">
        <v>112</v>
      </c>
      <c r="G36" s="55" t="s">
        <v>131</v>
      </c>
      <c r="H36" s="69">
        <f t="shared" si="1"/>
        <v>25000</v>
      </c>
      <c r="I36" s="71">
        <v>25000</v>
      </c>
      <c r="J36" s="69"/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113</v>
      </c>
      <c r="C37" s="31" t="s">
        <v>114</v>
      </c>
      <c r="D37" s="65" t="s">
        <v>75</v>
      </c>
      <c r="E37" s="41" t="s">
        <v>115</v>
      </c>
      <c r="F37" s="61" t="s">
        <v>80</v>
      </c>
      <c r="G37" s="55" t="s">
        <v>132</v>
      </c>
      <c r="H37" s="69">
        <f t="shared" si="1"/>
        <v>115125</v>
      </c>
      <c r="I37" s="71">
        <v>115125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5" t="s">
        <v>75</v>
      </c>
      <c r="E38" s="41" t="s">
        <v>76</v>
      </c>
      <c r="F38" s="61" t="s">
        <v>80</v>
      </c>
      <c r="G38" s="55" t="s">
        <v>132</v>
      </c>
      <c r="H38" s="69">
        <f t="shared" si="1"/>
        <v>1308523.49</v>
      </c>
      <c r="I38" s="71">
        <v>1308523.49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104</v>
      </c>
      <c r="C39" s="31">
        <v>9800</v>
      </c>
      <c r="D39" s="65" t="s">
        <v>75</v>
      </c>
      <c r="E39" s="41" t="s">
        <v>105</v>
      </c>
      <c r="F39" s="61" t="s">
        <v>80</v>
      </c>
      <c r="G39" s="55" t="s">
        <v>132</v>
      </c>
      <c r="H39" s="69">
        <f>I39</f>
        <v>143675</v>
      </c>
      <c r="I39" s="71">
        <v>143675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69">
        <f t="shared" si="0"/>
        <v>26529630.860000003</v>
      </c>
      <c r="I40" s="72">
        <f>I11</f>
        <v>9836527.8600000013</v>
      </c>
      <c r="J40" s="72">
        <f>J11</f>
        <v>16693103.000000002</v>
      </c>
      <c r="K40" s="72">
        <f>K11</f>
        <v>16670603.000000002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92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ht="15.75" x14ac:dyDescent="0.25">
      <c r="H45" s="9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5.75" x14ac:dyDescent="0.25">
      <c r="E48" s="73" t="s">
        <v>116</v>
      </c>
      <c r="F48" s="74"/>
      <c r="G48" s="74"/>
      <c r="H48" s="73" t="s">
        <v>117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2019-12-13T09:42:46Z</cp:lastPrinted>
  <dcterms:created xsi:type="dcterms:W3CDTF">2018-11-29T08:12:20Z</dcterms:created>
  <dcterms:modified xsi:type="dcterms:W3CDTF">2019-12-26T11:58:56Z</dcterms:modified>
</cp:coreProperties>
</file>