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52511"/>
</workbook>
</file>

<file path=xl/calcChain.xml><?xml version="1.0" encoding="utf-8"?>
<calcChain xmlns="http://schemas.openxmlformats.org/spreadsheetml/2006/main">
  <c r="J30" i="1" l="1"/>
  <c r="H30" i="1"/>
  <c r="I17" i="1" l="1"/>
  <c r="I18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<sst xmlns="http://schemas.openxmlformats.org/spreadsheetml/2006/main" count="194" uniqueCount="140">
  <si>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</si>
  <si>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</si>
  <si>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</si>
  <si>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</si>
  <si>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</si>
  <si>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</si>
  <si>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</si>
  <si>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</si>
  <si>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</si>
  <si>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</si>
  <si>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</si>
  <si>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</si>
  <si>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</si>
  <si>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</si>
  <si>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</si>
  <si>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</si>
  <si>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</si>
  <si>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</si>
  <si>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</si>
  <si>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</si>
  <si>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</si>
  <si>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</si>
  <si>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</si>
  <si>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</si>
  <si>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</si>
  <si>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</si>
  <si>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</si>
  <si>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</si>
  <si>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</si>
  <si>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</si>
  <si>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</si>
  <si>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</si>
  <si>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</si>
  <si>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</si>
  <si>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</si>
  <si>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</si>
  <si>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</si>
  <si>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</si>
  <si>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</si>
  <si>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</si>
  <si>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</si>
  <si>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</si>
  <si>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</si>
  <si>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</si>
  <si>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</si>
  <si>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</si>
  <si>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</si>
  <si>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</si>
  <si>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</si>
  <si>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</si>
  <si>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</si>
  <si>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</si>
  <si>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</si>
  <si>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</si>
  <si>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</si>
  <si>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</si>
  <si>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</si>
  <si>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</si>
  <si>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</si>
  <si>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</si>
  <si>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</si>
  <si>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</si>
  <si>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</si>
  <si>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</si>
  <si>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</si>
  <si>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</si>
  <si>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</si>
  <si>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</si>
  <si>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</si>
  <si>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</si>
  <si>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</si>
  <si>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</si>
  <si>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</si>
  <si>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</si>
  <si>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</si>
  <si>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</si>
  <si>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</si>
  <si>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</si>
  <si>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</si>
  <si>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</si>
  <si>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</si>
  <si>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</si>
  <si>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</si>
  <si>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</si>
  <si>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</si>
  <si>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</si>
  <si>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</si>
  <si>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</si>
  <si>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</si>
  <si>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</si>
  <si>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</si>
  <si>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</si>
  <si>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</si>
  <si>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№910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</si>
  <si>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</si>
  <si>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</si>
  <si>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</si>
  <si>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</si>
  <si>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</si>
  <si>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</si>
  <si>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</si>
  <si>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</si>
  <si>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</si>
  <si>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</si>
  <si>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</si>
  <si>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</si>
  <si>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</si>
  <si>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</si>
  <si>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</si>
  <si>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</si>
  <si>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</si>
  <si>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</si>
  <si>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</si>
  <si>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</si>
  <si>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</si>
  <si>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</si>
  <si>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</si>
  <si>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</si>
  <si>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</si>
  <si>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</si>
  <si>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Додаток 6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</si>
  <si>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</si>
  <si>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</si>
  <si>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</si>
  <si>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</si>
  <si>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</si>
  <si>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</si>
  <si>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</si>
  <si>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</si>
  <si>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</si>
  <si>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</si>
  <si>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</si>
  <si>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</si>
  <si>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</si>
  <si>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</si>
  <si>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</si>
  <si>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</si>
  <si>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</si>
  <si>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до рішення виконкому</t>
  </si>
  <si>
    <t>від 01.10.2019 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</si>
</sst>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29" zoomScale="60" zoomScaleNormal="70" workbookViewId="0">
      <selection activeCell="B6" sqref="B6:K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120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76" t="s">
        <v>138</v>
      </c>
      <c r="I2" s="76"/>
      <c r="J2" s="76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2" t="s">
        <v>139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98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26944433.109999999</v>
      </c>
      <c r="I11" s="69">
        <f>I12</f>
        <v>8737763.0600000005</v>
      </c>
      <c r="J11" s="69">
        <f>J12</f>
        <v>18206670.050000001</v>
      </c>
      <c r="K11" s="69">
        <f>K12</f>
        <v>18184170.050000001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26944433.109999999</v>
      </c>
      <c r="I12" s="69">
        <f>SUM(I13:I40)</f>
        <v>8737763.0600000005</v>
      </c>
      <c r="J12" s="69">
        <f>SUM(J13:J40)</f>
        <v>18206670.050000001</v>
      </c>
      <c r="K12" s="69">
        <f>SUM(K13:K40)</f>
        <v>18184170.050000001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123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124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93</v>
      </c>
      <c r="H15" s="69">
        <f t="shared" ref="H15:H39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96</v>
      </c>
      <c r="C16" s="67">
        <v>3210</v>
      </c>
      <c r="D16" s="68">
        <v>1050</v>
      </c>
      <c r="E16" s="23" t="s">
        <v>97</v>
      </c>
      <c r="F16" s="61" t="s">
        <v>82</v>
      </c>
      <c r="G16" s="55" t="s">
        <v>125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126</v>
      </c>
      <c r="H17" s="69">
        <f t="shared" si="1"/>
        <v>263685</v>
      </c>
      <c r="I17" s="70">
        <f>207270+11000+45415</f>
        <v>263685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109</v>
      </c>
      <c r="G18" s="55" t="s">
        <v>127</v>
      </c>
      <c r="H18" s="69">
        <f t="shared" si="1"/>
        <v>158500</v>
      </c>
      <c r="I18" s="70">
        <f>116900+41600</f>
        <v>158500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124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128</v>
      </c>
      <c r="H20" s="69">
        <f t="shared" si="1"/>
        <v>473105</v>
      </c>
      <c r="I20" s="70">
        <v>473105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129</v>
      </c>
      <c r="H21" s="69">
        <f t="shared" si="1"/>
        <v>154414.04999999999</v>
      </c>
      <c r="I21" s="70">
        <v>154414.04999999999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130</v>
      </c>
      <c r="H22" s="69">
        <f>I22+J22</f>
        <v>187380.59</v>
      </c>
      <c r="I22" s="70">
        <v>187380.59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131</v>
      </c>
      <c r="H23" s="69">
        <f t="shared" si="1"/>
        <v>1420798.9</v>
      </c>
      <c r="I23" s="70"/>
      <c r="J23" s="69">
        <f t="shared" ref="J23" si="2">K23</f>
        <v>1420798.9</v>
      </c>
      <c r="K23" s="69">
        <v>1420798.9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130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130</v>
      </c>
      <c r="H25" s="69">
        <f t="shared" si="1"/>
        <v>4245993.29</v>
      </c>
      <c r="I25" s="70">
        <v>3101414.93</v>
      </c>
      <c r="J25" s="69">
        <f>K25</f>
        <v>1144578.3600000001</v>
      </c>
      <c r="K25" s="69">
        <v>1144578.3600000001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132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99</v>
      </c>
      <c r="C27" s="31" t="s">
        <v>100</v>
      </c>
      <c r="D27" s="58" t="s">
        <v>101</v>
      </c>
      <c r="E27" s="59" t="s">
        <v>102</v>
      </c>
      <c r="F27" s="62" t="s">
        <v>103</v>
      </c>
      <c r="G27" s="55" t="s">
        <v>133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104</v>
      </c>
      <c r="F28" s="63" t="s">
        <v>90</v>
      </c>
      <c r="G28" s="55" t="s">
        <v>130</v>
      </c>
      <c r="H28" s="69">
        <f t="shared" si="1"/>
        <v>4960313.96</v>
      </c>
      <c r="I28" s="70"/>
      <c r="J28" s="69">
        <f>K28</f>
        <v>4960313.96</v>
      </c>
      <c r="K28" s="69">
        <v>4960313.96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104</v>
      </c>
      <c r="F29" s="63" t="s">
        <v>84</v>
      </c>
      <c r="G29" s="55" t="s">
        <v>134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121</v>
      </c>
      <c r="C30" s="31">
        <v>7350</v>
      </c>
      <c r="D30" s="65" t="s">
        <v>59</v>
      </c>
      <c r="E30" s="60" t="s">
        <v>122</v>
      </c>
      <c r="F30" s="63" t="s">
        <v>90</v>
      </c>
      <c r="G30" s="55" t="s">
        <v>130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130</v>
      </c>
      <c r="H31" s="69">
        <f t="shared" si="1"/>
        <v>60000</v>
      </c>
      <c r="I31" s="70"/>
      <c r="J31" s="69">
        <f t="shared" ref="J31:J33" si="3">K31</f>
        <v>60000</v>
      </c>
      <c r="K31" s="69">
        <v>60000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130</v>
      </c>
      <c r="H32" s="69">
        <f t="shared" si="1"/>
        <v>9607185.3000000007</v>
      </c>
      <c r="I32" s="71">
        <v>1161560.3400000001</v>
      </c>
      <c r="J32" s="69">
        <f t="shared" si="3"/>
        <v>8445624.9600000009</v>
      </c>
      <c r="K32" s="69">
        <v>8445624.9600000009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130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105</v>
      </c>
      <c r="C34" s="31">
        <v>7693</v>
      </c>
      <c r="D34" s="65" t="s">
        <v>61</v>
      </c>
      <c r="E34" s="32" t="s">
        <v>108</v>
      </c>
      <c r="F34" s="63" t="s">
        <v>90</v>
      </c>
      <c r="G34" s="55" t="s">
        <v>135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94</v>
      </c>
      <c r="H35" s="69">
        <f t="shared" si="1"/>
        <v>278716</v>
      </c>
      <c r="I35" s="71">
        <v>278716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95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111</v>
      </c>
      <c r="C37" s="31" t="s">
        <v>112</v>
      </c>
      <c r="D37" s="65" t="s">
        <v>113</v>
      </c>
      <c r="E37" s="41" t="s">
        <v>110</v>
      </c>
      <c r="F37" s="61" t="s">
        <v>114</v>
      </c>
      <c r="G37" s="55" t="s">
        <v>136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115</v>
      </c>
      <c r="C38" s="31" t="s">
        <v>116</v>
      </c>
      <c r="D38" s="65" t="s">
        <v>75</v>
      </c>
      <c r="E38" s="41" t="s">
        <v>117</v>
      </c>
      <c r="F38" s="61" t="s">
        <v>80</v>
      </c>
      <c r="G38" s="55" t="s">
        <v>137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137</v>
      </c>
      <c r="H39" s="69">
        <f t="shared" si="1"/>
        <v>1343551.49</v>
      </c>
      <c r="I39" s="71">
        <v>1343551.49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106</v>
      </c>
      <c r="C40" s="31">
        <v>9800</v>
      </c>
      <c r="D40" s="65" t="s">
        <v>75</v>
      </c>
      <c r="E40" s="41" t="s">
        <v>107</v>
      </c>
      <c r="F40" s="61" t="s">
        <v>80</v>
      </c>
      <c r="G40" s="55" t="s">
        <v>137</v>
      </c>
      <c r="H40" s="69">
        <f>I40</f>
        <v>185000</v>
      </c>
      <c r="I40" s="71"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26944433.109999999</v>
      </c>
      <c r="I41" s="72">
        <f>I11</f>
        <v>8737763.0600000005</v>
      </c>
      <c r="J41" s="72">
        <f>J11</f>
        <v>18206670.050000001</v>
      </c>
      <c r="K41" s="72">
        <f>K11</f>
        <v>18184170.050000001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118</v>
      </c>
      <c r="F49" s="74"/>
      <c r="G49" s="74"/>
      <c r="H49" s="73" t="s">
        <v>119</v>
      </c>
    </row>
  </sheetData>
  <mergeCells count="13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2019-09-13T09:40:35Z</cp:lastPrinted>
  <dcterms:created xsi:type="dcterms:W3CDTF">2018-11-29T08:12:20Z</dcterms:created>
  <dcterms:modified xsi:type="dcterms:W3CDTF">2019-10-03T11:29:55Z</dcterms:modified>
</cp:coreProperties>
</file>