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I40" i="1" l="1"/>
  <c r="I39" i="1"/>
  <c r="I21" i="1" l="1"/>
  <c r="J30" i="1" l="1"/>
  <c r="H30" i="1"/>
  <c r="J29" i="1" l="1"/>
  <c r="H13" i="1" l="1"/>
  <c r="J25" i="1" l="1"/>
  <c r="J28" i="1" l="1"/>
  <c r="H38" i="1" l="1"/>
  <c r="H37" i="1" l="1"/>
  <c r="H40" i="1" l="1"/>
  <c r="H34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1" i="1"/>
  <c r="H31" i="1" s="1"/>
  <c r="J32" i="1"/>
  <c r="H32" i="1" s="1"/>
  <c r="J33" i="1"/>
  <c r="H33" i="1" s="1"/>
  <c r="H35" i="1"/>
  <c r="H36" i="1"/>
  <c r="H39" i="1"/>
  <c r="H28" i="1"/>
  <c r="H23" i="1" l="1"/>
  <c r="J12" i="1"/>
  <c r="J11" i="1" s="1"/>
  <c r="J41" i="1" s="1"/>
  <c r="K11" i="1"/>
  <c r="K41" i="1" s="1"/>
  <c r="H12" i="1" l="1"/>
  <c r="I11" i="1"/>
  <c r="H11" i="1" s="1"/>
  <c r="I41" i="1" l="1"/>
  <c r="H41" i="1" s="1"/>
</calcChain>
</file>

<file path=xl/sharedStrings.xml><?xml version="1.0" encoding="utf-8"?>
<sst xmlns="http://schemas.openxmlformats.org/spreadsheetml/2006/main" count="194" uniqueCount="139">
  <si>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</si>
  <si>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</si>
  <si>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</si>
  <si>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</si>
  <si>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</si>
  <si>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</si>
  <si>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</si>
  <si>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</si>
  <si>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</si>
  <si>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</si>
  <si>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</si>
  <si>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</si>
  <si>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</si>
  <si>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</si>
  <si>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</si>
  <si>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</si>
  <si>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</si>
  <si>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</si>
  <si>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</si>
  <si>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</si>
  <si>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</si>
  <si>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</si>
  <si>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</si>
  <si>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</si>
  <si>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</si>
  <si>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</si>
  <si>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</si>
  <si>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</si>
  <si>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</si>
  <si>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</si>
  <si>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</si>
  <si>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</si>
  <si>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</si>
  <si>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</si>
  <si>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</si>
  <si>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</si>
  <si>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</si>
  <si>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</si>
  <si>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</si>
  <si>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</si>
  <si>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</si>
  <si>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</si>
  <si>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</si>
  <si>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</si>
  <si>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</si>
  <si>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</si>
  <si>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</si>
  <si>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</si>
  <si>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</si>
  <si>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</si>
  <si>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</si>
  <si>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</si>
  <si>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</si>
  <si>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</si>
  <si>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</si>
  <si>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</si>
  <si>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</si>
  <si>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</si>
  <si>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</si>
  <si>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</si>
  <si>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</si>
  <si>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</si>
  <si>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</si>
  <si>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</si>
  <si>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</si>
  <si>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</si>
  <si>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</si>
  <si>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</si>
  <si>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</si>
  <si>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</si>
  <si>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</si>
  <si>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</si>
  <si>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</si>
  <si>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</si>
  <si>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</si>
  <si>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</si>
  <si>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</si>
  <si>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</si>
  <si>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</si>
  <si>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</si>
  <si>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</si>
  <si>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</si>
  <si>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</si>
  <si>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</si>
  <si>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</si>
  <si>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</si>
  <si>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</si>
  <si>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</si>
  <si>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</si>
  <si>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</si>
  <si>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</si>
  <si>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</si>
  <si>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</si>
  <si>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</si>
  <si>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</si>
  <si>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</si>
  <si>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</si>
  <si>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</si>
  <si>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</si>
  <si>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</si>
  <si>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</si>
  <si>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</si>
  <si>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</si>
  <si>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</si>
  <si>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</si>
  <si>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</si>
  <si>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</si>
  <si>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</si>
  <si>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</si>
  <si>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</si>
  <si>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</si>
  <si>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</si>
  <si>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</si>
  <si>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</si>
  <si>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</si>
  <si>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</si>
  <si>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</si>
  <si>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</si>
  <si>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0117350</t>
  </si>
  <si>
    <t>Розроблення схем планування та забудови територій (містобудівної документації)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</si>
  <si>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</si>
  <si>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</si>
  <si>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</si>
  <si>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</si>
  <si>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</si>
  <si>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</si>
  <si>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</si>
  <si>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</si>
  <si>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</si>
  <si>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</si>
  <si>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</si>
  <si>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</si>
  <si>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</si>
  <si>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</si>
  <si>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</si>
  <si>
    <t>Схвалено</t>
  </si>
  <si>
    <t>рішенням виконкому селищної ради</t>
  </si>
  <si>
    <t>Розподіл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</si>
  <si>
    <t>від 21.11.2019 року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</si>
</sst>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0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2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1" fontId="10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41" zoomScale="60" zoomScaleNormal="70" workbookViewId="0">
      <selection activeCell="K28" sqref="K28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7" t="s">
        <v>89</v>
      </c>
      <c r="C1" s="77"/>
      <c r="D1" s="77"/>
      <c r="E1" s="4"/>
      <c r="F1" s="4"/>
      <c r="G1" s="52"/>
      <c r="H1" s="52"/>
      <c r="I1" s="52" t="s">
        <v>135</v>
      </c>
      <c r="J1" s="52"/>
      <c r="K1" s="75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/>
      <c r="I2" s="78" t="s">
        <v>136</v>
      </c>
      <c r="J2" s="78"/>
      <c r="K2" s="78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/>
      <c r="I3" s="78" t="s">
        <v>138</v>
      </c>
      <c r="J3" s="78"/>
      <c r="K3" s="78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8"/>
      <c r="J4" s="78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3" t="s">
        <v>137</v>
      </c>
      <c r="C6" s="84"/>
      <c r="D6" s="84"/>
      <c r="E6" s="84"/>
      <c r="F6" s="84"/>
      <c r="G6" s="84"/>
      <c r="H6" s="84"/>
      <c r="I6" s="84"/>
      <c r="J6" s="84"/>
      <c r="K6" s="84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5" t="s">
        <v>1</v>
      </c>
      <c r="C8" s="85" t="s">
        <v>2</v>
      </c>
      <c r="D8" s="85" t="s">
        <v>3</v>
      </c>
      <c r="E8" s="88" t="s">
        <v>4</v>
      </c>
      <c r="F8" s="90" t="s">
        <v>5</v>
      </c>
      <c r="G8" s="85" t="s">
        <v>6</v>
      </c>
      <c r="H8" s="79" t="s">
        <v>7</v>
      </c>
      <c r="I8" s="79" t="s">
        <v>8</v>
      </c>
      <c r="J8" s="81" t="s">
        <v>9</v>
      </c>
      <c r="K8" s="82"/>
    </row>
    <row r="9" spans="1:152" ht="51" customHeight="1" x14ac:dyDescent="0.2">
      <c r="A9" s="16"/>
      <c r="B9" s="86"/>
      <c r="C9" s="86"/>
      <c r="D9" s="87"/>
      <c r="E9" s="89"/>
      <c r="F9" s="91"/>
      <c r="G9" s="86"/>
      <c r="H9" s="80"/>
      <c r="I9" s="80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27050470.550000004</v>
      </c>
      <c r="I11" s="69">
        <f>I12</f>
        <v>10179674.630000001</v>
      </c>
      <c r="J11" s="69">
        <f>J12</f>
        <v>16870795.920000002</v>
      </c>
      <c r="K11" s="69">
        <f>K12</f>
        <v>16848295.920000002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1" si="0">I12+J12</f>
        <v>27050470.550000004</v>
      </c>
      <c r="I12" s="69">
        <f>SUM(I13:I40)</f>
        <v>10179674.630000001</v>
      </c>
      <c r="J12" s="69">
        <f>SUM(J13:J40)</f>
        <v>16870795.920000002</v>
      </c>
      <c r="K12" s="69">
        <f>SUM(K13:K40)</f>
        <v>16848295.920000002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120</v>
      </c>
      <c r="H13" s="69">
        <f>I13</f>
        <v>6126</v>
      </c>
      <c r="I13" s="69">
        <v>6126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121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123</v>
      </c>
      <c r="H15" s="69">
        <f t="shared" ref="H15:H39" si="1">I15+J15</f>
        <v>58700</v>
      </c>
      <c r="I15" s="69">
        <v>58700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95</v>
      </c>
      <c r="C16" s="67">
        <v>3210</v>
      </c>
      <c r="D16" s="76">
        <v>1050</v>
      </c>
      <c r="E16" s="23" t="s">
        <v>96</v>
      </c>
      <c r="F16" s="61" t="s">
        <v>82</v>
      </c>
      <c r="G16" s="55" t="s">
        <v>122</v>
      </c>
      <c r="H16" s="69">
        <f t="shared" si="1"/>
        <v>23410.2</v>
      </c>
      <c r="I16" s="69">
        <v>23410.2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123</v>
      </c>
      <c r="H17" s="69">
        <f t="shared" si="1"/>
        <v>301800</v>
      </c>
      <c r="I17" s="70">
        <v>301800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107</v>
      </c>
      <c r="G18" s="55" t="s">
        <v>124</v>
      </c>
      <c r="H18" s="69">
        <f t="shared" si="1"/>
        <v>167500</v>
      </c>
      <c r="I18" s="70">
        <v>167500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121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125</v>
      </c>
      <c r="H20" s="69">
        <f t="shared" si="1"/>
        <v>530157.30000000005</v>
      </c>
      <c r="I20" s="70">
        <v>530157.30000000005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126</v>
      </c>
      <c r="H21" s="69">
        <f t="shared" si="1"/>
        <v>144414.04999999999</v>
      </c>
      <c r="I21" s="70">
        <f>154414.05-10000</f>
        <v>144414.04999999999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127</v>
      </c>
      <c r="H22" s="69">
        <f>I22+J22</f>
        <v>144569.76</v>
      </c>
      <c r="I22" s="70">
        <v>144569.76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128</v>
      </c>
      <c r="H23" s="69">
        <f t="shared" si="1"/>
        <v>1529566.66</v>
      </c>
      <c r="I23" s="70"/>
      <c r="J23" s="69">
        <f t="shared" ref="J23" si="2">K23</f>
        <v>1529566.66</v>
      </c>
      <c r="K23" s="69">
        <v>1529566.66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127</v>
      </c>
      <c r="H24" s="69">
        <f t="shared" si="1"/>
        <v>61405.22</v>
      </c>
      <c r="I24" s="70">
        <v>61405.22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127</v>
      </c>
      <c r="H25" s="69">
        <f t="shared" si="1"/>
        <v>4602506.29</v>
      </c>
      <c r="I25" s="70">
        <v>3868272</v>
      </c>
      <c r="J25" s="69">
        <f>K25</f>
        <v>734234.29</v>
      </c>
      <c r="K25" s="69">
        <v>734234.29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129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97</v>
      </c>
      <c r="C27" s="31" t="s">
        <v>98</v>
      </c>
      <c r="D27" s="58" t="s">
        <v>99</v>
      </c>
      <c r="E27" s="59" t="s">
        <v>100</v>
      </c>
      <c r="F27" s="62" t="s">
        <v>101</v>
      </c>
      <c r="G27" s="55" t="s">
        <v>130</v>
      </c>
      <c r="H27" s="69">
        <f>I27+J27</f>
        <v>135613.89000000001</v>
      </c>
      <c r="I27" s="70">
        <v>34237.32</v>
      </c>
      <c r="J27" s="69">
        <f>K27</f>
        <v>101376.57</v>
      </c>
      <c r="K27" s="69">
        <v>101376.57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102</v>
      </c>
      <c r="F28" s="63" t="s">
        <v>90</v>
      </c>
      <c r="G28" s="55" t="s">
        <v>127</v>
      </c>
      <c r="H28" s="69">
        <f t="shared" si="1"/>
        <v>4931889.8600000003</v>
      </c>
      <c r="I28" s="70"/>
      <c r="J28" s="69">
        <f>K28</f>
        <v>4931889.8600000003</v>
      </c>
      <c r="K28" s="69">
        <v>4931889.8600000003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102</v>
      </c>
      <c r="F29" s="63" t="s">
        <v>84</v>
      </c>
      <c r="G29" s="55" t="s">
        <v>131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69" customHeight="1" x14ac:dyDescent="0.2">
      <c r="A30" s="31"/>
      <c r="B30" s="20" t="s">
        <v>118</v>
      </c>
      <c r="C30" s="31">
        <v>7350</v>
      </c>
      <c r="D30" s="65" t="s">
        <v>59</v>
      </c>
      <c r="E30" s="60" t="s">
        <v>119</v>
      </c>
      <c r="F30" s="63" t="s">
        <v>90</v>
      </c>
      <c r="G30" s="55" t="s">
        <v>127</v>
      </c>
      <c r="H30" s="69">
        <f>I30+J30</f>
        <v>2000</v>
      </c>
      <c r="I30" s="70"/>
      <c r="J30" s="69">
        <f>K30</f>
        <v>2000</v>
      </c>
      <c r="K30" s="69">
        <v>2000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58.5" customHeight="1" x14ac:dyDescent="0.2">
      <c r="A31" s="31"/>
      <c r="B31" s="20" t="s">
        <v>31</v>
      </c>
      <c r="C31" s="66" t="s">
        <v>60</v>
      </c>
      <c r="D31" s="65" t="s">
        <v>61</v>
      </c>
      <c r="E31" s="39" t="s">
        <v>62</v>
      </c>
      <c r="F31" s="63" t="s">
        <v>90</v>
      </c>
      <c r="G31" s="55" t="s">
        <v>127</v>
      </c>
      <c r="H31" s="69">
        <f t="shared" si="1"/>
        <v>121000</v>
      </c>
      <c r="I31" s="70">
        <v>60000</v>
      </c>
      <c r="J31" s="69">
        <f t="shared" ref="J31:J33" si="3">K31</f>
        <v>61000</v>
      </c>
      <c r="K31" s="69">
        <v>61000</v>
      </c>
      <c r="L31" s="34"/>
      <c r="M31" s="35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8" customFormat="1" ht="60" customHeight="1" x14ac:dyDescent="0.2">
      <c r="A32" s="31"/>
      <c r="B32" s="20" t="s">
        <v>32</v>
      </c>
      <c r="C32" s="31" t="s">
        <v>63</v>
      </c>
      <c r="D32" s="65" t="s">
        <v>64</v>
      </c>
      <c r="E32" s="40" t="s">
        <v>65</v>
      </c>
      <c r="F32" s="63" t="s">
        <v>90</v>
      </c>
      <c r="G32" s="55" t="s">
        <v>127</v>
      </c>
      <c r="H32" s="69">
        <f t="shared" si="1"/>
        <v>9143645.5199999996</v>
      </c>
      <c r="I32" s="71">
        <v>1708394.28</v>
      </c>
      <c r="J32" s="69">
        <f t="shared" si="3"/>
        <v>7435251.2400000002</v>
      </c>
      <c r="K32" s="69">
        <v>7435251.2400000002</v>
      </c>
      <c r="L32" s="34"/>
      <c r="M32" s="36"/>
      <c r="N32" s="36"/>
      <c r="O32" s="37"/>
      <c r="P32" s="34"/>
      <c r="Q32" s="36"/>
      <c r="R32" s="36"/>
      <c r="S32" s="37"/>
      <c r="T32" s="34"/>
      <c r="U32" s="36"/>
      <c r="V32" s="36"/>
      <c r="W32" s="37"/>
      <c r="X32" s="34"/>
      <c r="Y32" s="36"/>
      <c r="Z32" s="36"/>
      <c r="AA32" s="37"/>
      <c r="AB32" s="34"/>
      <c r="AC32" s="36"/>
      <c r="AD32" s="36"/>
      <c r="AE32" s="37"/>
      <c r="AF32" s="34"/>
      <c r="AG32" s="36"/>
      <c r="AH32" s="36"/>
      <c r="AI32" s="37"/>
      <c r="AJ32" s="34"/>
      <c r="AK32" s="36"/>
      <c r="AL32" s="36"/>
      <c r="AM32" s="37"/>
      <c r="AN32" s="34"/>
      <c r="AO32" s="36"/>
      <c r="AP32" s="36"/>
      <c r="AQ32" s="37"/>
      <c r="AR32" s="34"/>
      <c r="AS32" s="36"/>
      <c r="AT32" s="36"/>
      <c r="AU32" s="37"/>
      <c r="AV32" s="34"/>
      <c r="AW32" s="36"/>
      <c r="AX32" s="36"/>
      <c r="AY32" s="37"/>
      <c r="AZ32" s="34"/>
      <c r="BA32" s="36"/>
      <c r="BB32" s="36"/>
      <c r="BC32" s="37"/>
      <c r="BD32" s="34"/>
      <c r="BE32" s="36"/>
      <c r="BF32" s="36"/>
      <c r="BG32" s="37"/>
      <c r="BH32" s="34"/>
      <c r="BI32" s="36"/>
      <c r="BJ32" s="36"/>
      <c r="BK32" s="37"/>
      <c r="BL32" s="34"/>
      <c r="BM32" s="36"/>
      <c r="BN32" s="36"/>
      <c r="BO32" s="37"/>
      <c r="BP32" s="34"/>
      <c r="BQ32" s="36"/>
      <c r="BR32" s="36"/>
      <c r="BS32" s="37"/>
      <c r="BT32" s="34"/>
      <c r="BU32" s="36"/>
      <c r="BV32" s="36"/>
      <c r="BW32" s="37"/>
      <c r="BX32" s="34"/>
      <c r="BY32" s="36"/>
      <c r="BZ32" s="36"/>
      <c r="CA32" s="37"/>
      <c r="CB32" s="34"/>
      <c r="CC32" s="36"/>
      <c r="CD32" s="36"/>
      <c r="CE32" s="37"/>
      <c r="CF32" s="34"/>
      <c r="CG32" s="36"/>
      <c r="CH32" s="36"/>
      <c r="CI32" s="37"/>
      <c r="CJ32" s="34"/>
      <c r="CK32" s="36"/>
      <c r="CL32" s="36"/>
      <c r="CM32" s="37"/>
      <c r="CN32" s="34"/>
      <c r="CO32" s="36"/>
      <c r="CP32" s="36"/>
      <c r="CQ32" s="37"/>
      <c r="CR32" s="34"/>
      <c r="CS32" s="36"/>
      <c r="CT32" s="36"/>
      <c r="CU32" s="37"/>
      <c r="CV32" s="34"/>
      <c r="CW32" s="36"/>
      <c r="CX32" s="36"/>
      <c r="CY32" s="37"/>
      <c r="CZ32" s="34"/>
      <c r="DA32" s="36"/>
      <c r="DB32" s="36"/>
      <c r="DC32" s="37"/>
      <c r="DD32" s="34"/>
      <c r="DE32" s="36"/>
      <c r="DF32" s="36"/>
      <c r="DG32" s="37"/>
      <c r="DH32" s="34"/>
      <c r="DI32" s="36"/>
      <c r="DJ32" s="36"/>
      <c r="DK32" s="37"/>
      <c r="DL32" s="34"/>
      <c r="DM32" s="36"/>
      <c r="DN32" s="36"/>
      <c r="DO32" s="37"/>
      <c r="DP32" s="34"/>
      <c r="DQ32" s="36"/>
      <c r="DR32" s="36"/>
      <c r="DS32" s="37"/>
      <c r="DT32" s="34"/>
      <c r="DU32" s="36"/>
      <c r="DV32" s="36"/>
      <c r="DW32" s="37"/>
      <c r="DX32" s="34"/>
      <c r="DY32" s="36"/>
      <c r="DZ32" s="36"/>
      <c r="EA32" s="37"/>
      <c r="EB32" s="34"/>
      <c r="EC32" s="36"/>
      <c r="ED32" s="36"/>
      <c r="EE32" s="37"/>
      <c r="EF32" s="34"/>
      <c r="EG32" s="36"/>
      <c r="EH32" s="36"/>
      <c r="EI32" s="37"/>
      <c r="EJ32" s="34"/>
      <c r="EK32" s="36"/>
      <c r="EL32" s="36"/>
      <c r="EM32" s="37"/>
      <c r="EN32" s="34"/>
      <c r="EO32" s="36"/>
      <c r="EP32" s="36"/>
      <c r="EQ32" s="37"/>
      <c r="ER32" s="34"/>
      <c r="ES32" s="36"/>
      <c r="ET32" s="36"/>
      <c r="EU32" s="37"/>
      <c r="EV32" s="34"/>
    </row>
    <row r="33" spans="1:152" s="30" customFormat="1" ht="58.5" customHeight="1" x14ac:dyDescent="0.3">
      <c r="A33" s="28"/>
      <c r="B33" s="20" t="s">
        <v>33</v>
      </c>
      <c r="C33" s="31" t="s">
        <v>66</v>
      </c>
      <c r="D33" s="65" t="s">
        <v>61</v>
      </c>
      <c r="E33" s="32" t="s">
        <v>67</v>
      </c>
      <c r="F33" s="63" t="s">
        <v>90</v>
      </c>
      <c r="G33" s="55" t="s">
        <v>127</v>
      </c>
      <c r="H33" s="69">
        <f t="shared" si="1"/>
        <v>1974986.3</v>
      </c>
      <c r="I33" s="71"/>
      <c r="J33" s="69">
        <f t="shared" si="3"/>
        <v>1974986.3</v>
      </c>
      <c r="K33" s="69">
        <v>1974986.3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103</v>
      </c>
      <c r="C34" s="31">
        <v>7693</v>
      </c>
      <c r="D34" s="65" t="s">
        <v>61</v>
      </c>
      <c r="E34" s="32" t="s">
        <v>106</v>
      </c>
      <c r="F34" s="63" t="s">
        <v>90</v>
      </c>
      <c r="G34" s="55" t="s">
        <v>132</v>
      </c>
      <c r="H34" s="69">
        <f>I34</f>
        <v>52000</v>
      </c>
      <c r="I34" s="71">
        <v>52000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34</v>
      </c>
      <c r="C35" s="31" t="s">
        <v>68</v>
      </c>
      <c r="D35" s="65" t="s">
        <v>69</v>
      </c>
      <c r="E35" s="41" t="s">
        <v>70</v>
      </c>
      <c r="F35" s="61" t="s">
        <v>82</v>
      </c>
      <c r="G35" s="55" t="s">
        <v>93</v>
      </c>
      <c r="H35" s="69">
        <f t="shared" si="1"/>
        <v>284053.69</v>
      </c>
      <c r="I35" s="71">
        <v>284053.69</v>
      </c>
      <c r="J35" s="69"/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35</v>
      </c>
      <c r="C36" s="31" t="s">
        <v>71</v>
      </c>
      <c r="D36" s="65" t="s">
        <v>72</v>
      </c>
      <c r="E36" s="41" t="s">
        <v>73</v>
      </c>
      <c r="F36" s="61" t="s">
        <v>81</v>
      </c>
      <c r="G36" s="55" t="s">
        <v>94</v>
      </c>
      <c r="H36" s="69">
        <f t="shared" si="1"/>
        <v>22500</v>
      </c>
      <c r="I36" s="71"/>
      <c r="J36" s="69">
        <v>22500</v>
      </c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109</v>
      </c>
      <c r="C37" s="31" t="s">
        <v>110</v>
      </c>
      <c r="D37" s="65" t="s">
        <v>111</v>
      </c>
      <c r="E37" s="41" t="s">
        <v>108</v>
      </c>
      <c r="F37" s="61" t="s">
        <v>112</v>
      </c>
      <c r="G37" s="55" t="s">
        <v>133</v>
      </c>
      <c r="H37" s="69">
        <f t="shared" si="1"/>
        <v>25000</v>
      </c>
      <c r="I37" s="71">
        <v>25000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96" customHeight="1" x14ac:dyDescent="0.3">
      <c r="A38" s="28"/>
      <c r="B38" s="20" t="s">
        <v>113</v>
      </c>
      <c r="C38" s="31" t="s">
        <v>114</v>
      </c>
      <c r="D38" s="65" t="s">
        <v>75</v>
      </c>
      <c r="E38" s="41" t="s">
        <v>115</v>
      </c>
      <c r="F38" s="61" t="s">
        <v>80</v>
      </c>
      <c r="G38" s="55" t="s">
        <v>134</v>
      </c>
      <c r="H38" s="69">
        <f t="shared" si="1"/>
        <v>115125</v>
      </c>
      <c r="I38" s="71">
        <v>115125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36</v>
      </c>
      <c r="C39" s="31" t="s">
        <v>74</v>
      </c>
      <c r="D39" s="65" t="s">
        <v>75</v>
      </c>
      <c r="E39" s="41" t="s">
        <v>76</v>
      </c>
      <c r="F39" s="61" t="s">
        <v>80</v>
      </c>
      <c r="G39" s="55" t="s">
        <v>134</v>
      </c>
      <c r="H39" s="69">
        <f t="shared" si="1"/>
        <v>1373551.49</v>
      </c>
      <c r="I39" s="71">
        <f>1390536.49-16985</f>
        <v>1373551.49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104</v>
      </c>
      <c r="C40" s="31">
        <v>9800</v>
      </c>
      <c r="D40" s="65" t="s">
        <v>75</v>
      </c>
      <c r="E40" s="41" t="s">
        <v>105</v>
      </c>
      <c r="F40" s="61" t="s">
        <v>80</v>
      </c>
      <c r="G40" s="55" t="s">
        <v>134</v>
      </c>
      <c r="H40" s="69">
        <f>I40</f>
        <v>185000</v>
      </c>
      <c r="I40" s="71">
        <f>193675-8675</f>
        <v>185000</v>
      </c>
      <c r="J40" s="69"/>
      <c r="K40" s="6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46" customFormat="1" ht="18.75" customHeight="1" x14ac:dyDescent="0.3">
      <c r="A41" s="28"/>
      <c r="B41" s="42" t="s">
        <v>19</v>
      </c>
      <c r="C41" s="42" t="s">
        <v>19</v>
      </c>
      <c r="D41" s="43" t="s">
        <v>19</v>
      </c>
      <c r="E41" s="40" t="s">
        <v>7</v>
      </c>
      <c r="F41" s="53" t="s">
        <v>19</v>
      </c>
      <c r="G41" s="44" t="s">
        <v>19</v>
      </c>
      <c r="H41" s="69">
        <f t="shared" si="0"/>
        <v>27050470.550000004</v>
      </c>
      <c r="I41" s="72">
        <f>I11</f>
        <v>10179674.630000001</v>
      </c>
      <c r="J41" s="72">
        <f>J11</f>
        <v>16870795.920000002</v>
      </c>
      <c r="K41" s="72">
        <f>K11</f>
        <v>16848295.920000002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</row>
    <row r="42" spans="1:152" ht="12.75" hidden="1" customHeight="1" x14ac:dyDescent="0.3">
      <c r="F42" s="47" t="s">
        <v>21</v>
      </c>
    </row>
    <row r="43" spans="1:152" ht="12.75" hidden="1" customHeight="1" x14ac:dyDescent="0.3">
      <c r="F43" s="47" t="s">
        <v>22</v>
      </c>
    </row>
    <row r="44" spans="1:152" ht="18.75" x14ac:dyDescent="0.3">
      <c r="F44" s="47"/>
    </row>
    <row r="45" spans="1:152" s="46" customFormat="1" ht="18.75" x14ac:dyDescent="0.3">
      <c r="A45" s="28"/>
      <c r="B45" s="48"/>
      <c r="C45" s="28"/>
      <c r="D45" s="28"/>
      <c r="E45" s="49"/>
      <c r="F45" s="49"/>
      <c r="G45" s="50"/>
      <c r="H45" s="50"/>
      <c r="I45" s="50"/>
      <c r="J45" s="50"/>
      <c r="K45" s="50"/>
      <c r="L45" s="50"/>
      <c r="M45" s="49"/>
      <c r="N45" s="49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</row>
    <row r="46" spans="1:152" x14ac:dyDescent="0.2">
      <c r="H46" s="51"/>
    </row>
    <row r="47" spans="1:152" x14ac:dyDescent="0.2">
      <c r="K47" s="51"/>
    </row>
    <row r="48" spans="1:152" x14ac:dyDescent="0.2">
      <c r="I48" s="9"/>
      <c r="J48" s="9"/>
      <c r="K48" s="9"/>
    </row>
    <row r="49" spans="5:8" ht="15.75" x14ac:dyDescent="0.25">
      <c r="E49" s="73" t="s">
        <v>116</v>
      </c>
      <c r="F49" s="74"/>
      <c r="G49" s="74"/>
      <c r="H49" s="73" t="s">
        <v>117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I2:K2"/>
    <mergeCell ref="I3:K3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2019-11-14T13:43:11Z</cp:lastPrinted>
  <dcterms:created xsi:type="dcterms:W3CDTF">2018-11-29T08:12:20Z</dcterms:created>
  <dcterms:modified xsi:type="dcterms:W3CDTF">2019-11-25T07:56:07Z</dcterms:modified>
</cp:coreProperties>
</file>