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I40" i="1" l="1"/>
  <c r="I39" i="1"/>
  <c r="I21" i="1" l="1"/>
  <c r="J30" i="1" l="1"/>
  <c r="H30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<sst xmlns="http://schemas.openxmlformats.org/spreadsheetml/2006/main" count="194" uniqueCount="139">
  <si>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</si>
  <si>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</si>
  <si>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</si>
  <si>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</si>
  <si>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</si>
  <si>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</si>
  <si>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</si>
  <si>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</si>
  <si>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</si>
  <si>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</si>
  <si>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</si>
  <si>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</si>
  <si>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</si>
  <si>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</si>
  <si>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</si>
  <si>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</si>
  <si>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</si>
  <si>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</si>
  <si>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</si>
  <si>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</si>
  <si>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</si>
  <si>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</si>
  <si>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</si>
  <si>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</si>
  <si>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</si>
  <si>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</si>
  <si>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</si>
  <si>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</si>
  <si>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</si>
  <si>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</si>
  <si>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</si>
  <si>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</si>
  <si>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</si>
  <si>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</si>
  <si>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</si>
  <si>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</si>
  <si>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</si>
  <si>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</si>
  <si>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</si>
  <si>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</si>
  <si>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</si>
  <si>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</si>
  <si>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</si>
  <si>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</si>
  <si>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</si>
  <si>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</si>
  <si>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</si>
  <si>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</si>
  <si>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</si>
  <si>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</si>
  <si>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</si>
  <si>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</si>
  <si>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</si>
  <si>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</si>
  <si>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</si>
  <si>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</si>
  <si>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</si>
  <si>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</si>
  <si>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</si>
  <si>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</si>
  <si>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</si>
  <si>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</si>
  <si>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</si>
  <si>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</si>
  <si>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</si>
  <si>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</si>
  <si>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</si>
  <si>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</si>
  <si>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</si>
  <si>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</si>
  <si>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</si>
  <si>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</si>
  <si>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</si>
  <si>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</si>
  <si>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</si>
  <si>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</si>
  <si>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</si>
  <si>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</si>
  <si>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</si>
  <si>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</si>
  <si>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</si>
  <si>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</si>
  <si>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</si>
  <si>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</si>
  <si>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</si>
  <si>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</si>
  <si>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</si>
  <si>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</si>
  <si>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</si>
  <si>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</si>
  <si>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</si>
  <si>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</si>
  <si>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</si>
  <si>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</si>
  <si>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</si>
  <si>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</si>
  <si>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</si>
  <si>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</si>
  <si>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</si>
  <si>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</si>
  <si>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</si>
  <si>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</si>
  <si>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</si>
  <si>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</si>
  <si>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</si>
  <si>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</si>
  <si>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</si>
  <si>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</si>
  <si>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</si>
  <si>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</si>
  <si>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</si>
  <si>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</si>
  <si>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</si>
  <si>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</si>
  <si>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</si>
  <si>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</si>
  <si>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</si>
  <si>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</si>
  <si>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</si>
  <si>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</si>
  <si>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</si>
  <si>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</si>
  <si>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</si>
  <si>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</si>
  <si>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</si>
  <si>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</si>
  <si>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</si>
  <si>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</si>
  <si>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</si>
  <si>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</si>
  <si>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</si>
  <si>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</si>
  <si>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</si>
  <si>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</si>
  <si>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</si>
  <si>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Схвалено</t>
  </si>
  <si>
    <t>рішенням виконкому селищної ради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</si>
  <si>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</si>
  <si>
    <t>від 12.11.2019 року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</si>
</sst>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28" zoomScale="60" zoomScaleNormal="70" workbookViewId="0">
      <selection activeCell="I35" sqref="I3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6" t="s">
        <v>89</v>
      </c>
      <c r="C1" s="76"/>
      <c r="D1" s="76"/>
      <c r="E1" s="4"/>
      <c r="F1" s="4"/>
      <c r="G1" s="52"/>
      <c r="H1" s="52"/>
      <c r="I1" s="52" t="s">
        <v>135</v>
      </c>
      <c r="J1" s="52"/>
      <c r="K1" s="75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7" t="s">
        <v>136</v>
      </c>
      <c r="J2" s="77"/>
      <c r="K2" s="77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7" t="s">
        <v>138</v>
      </c>
      <c r="J3" s="77"/>
      <c r="K3" s="77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7"/>
      <c r="J4" s="7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2" t="s">
        <v>137</v>
      </c>
      <c r="C6" s="83"/>
      <c r="D6" s="83"/>
      <c r="E6" s="83"/>
      <c r="F6" s="83"/>
      <c r="G6" s="83"/>
      <c r="H6" s="83"/>
      <c r="I6" s="83"/>
      <c r="J6" s="83"/>
      <c r="K6" s="8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4" t="s">
        <v>1</v>
      </c>
      <c r="C8" s="84" t="s">
        <v>2</v>
      </c>
      <c r="D8" s="84" t="s">
        <v>3</v>
      </c>
      <c r="E8" s="87" t="s">
        <v>4</v>
      </c>
      <c r="F8" s="89" t="s">
        <v>5</v>
      </c>
      <c r="G8" s="84" t="s">
        <v>6</v>
      </c>
      <c r="H8" s="78" t="s">
        <v>7</v>
      </c>
      <c r="I8" s="78" t="s">
        <v>8</v>
      </c>
      <c r="J8" s="80" t="s">
        <v>9</v>
      </c>
      <c r="K8" s="81"/>
    </row>
    <row r="9" spans="1:152" ht="51" customHeight="1" x14ac:dyDescent="0.2">
      <c r="A9" s="16"/>
      <c r="B9" s="85"/>
      <c r="C9" s="85"/>
      <c r="D9" s="86"/>
      <c r="E9" s="88"/>
      <c r="F9" s="90"/>
      <c r="G9" s="85"/>
      <c r="H9" s="79"/>
      <c r="I9" s="7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27008508.09</v>
      </c>
      <c r="I11" s="69">
        <f>I12</f>
        <v>9744889.9800000004</v>
      </c>
      <c r="J11" s="69">
        <f>J12</f>
        <v>17263618.109999999</v>
      </c>
      <c r="K11" s="69">
        <f>K12</f>
        <v>17241118.109999999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27008508.09</v>
      </c>
      <c r="I12" s="69">
        <f>SUM(I13:I40)</f>
        <v>9744889.9800000004</v>
      </c>
      <c r="J12" s="69">
        <f>SUM(J13:J40)</f>
        <v>17263618.109999999</v>
      </c>
      <c r="K12" s="69">
        <f>SUM(K13:K40)</f>
        <v>17241118.109999999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120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121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123</v>
      </c>
      <c r="H15" s="69">
        <f t="shared" ref="H15:H39" si="1">I15+J15</f>
        <v>58700</v>
      </c>
      <c r="I15" s="69">
        <v>58700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95</v>
      </c>
      <c r="C16" s="67">
        <v>3210</v>
      </c>
      <c r="D16" s="68">
        <v>1050</v>
      </c>
      <c r="E16" s="23" t="s">
        <v>96</v>
      </c>
      <c r="F16" s="61" t="s">
        <v>82</v>
      </c>
      <c r="G16" s="55" t="s">
        <v>122</v>
      </c>
      <c r="H16" s="69">
        <f t="shared" si="1"/>
        <v>23410.2</v>
      </c>
      <c r="I16" s="69">
        <v>23410.2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123</v>
      </c>
      <c r="H17" s="69">
        <f t="shared" si="1"/>
        <v>301800</v>
      </c>
      <c r="I17" s="70">
        <v>301800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107</v>
      </c>
      <c r="G18" s="55" t="s">
        <v>124</v>
      </c>
      <c r="H18" s="69">
        <f t="shared" si="1"/>
        <v>167500</v>
      </c>
      <c r="I18" s="70">
        <v>167500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121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125</v>
      </c>
      <c r="H20" s="69">
        <f t="shared" si="1"/>
        <v>530157.30000000005</v>
      </c>
      <c r="I20" s="70">
        <v>530157.30000000005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126</v>
      </c>
      <c r="H21" s="69">
        <f t="shared" si="1"/>
        <v>144414.04999999999</v>
      </c>
      <c r="I21" s="70">
        <f>154414.05-10000</f>
        <v>144414.04999999999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127</v>
      </c>
      <c r="H22" s="69">
        <f>I22+J22</f>
        <v>144569.76</v>
      </c>
      <c r="I22" s="70">
        <v>144569.76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128</v>
      </c>
      <c r="H23" s="69">
        <f t="shared" si="1"/>
        <v>1615955.77</v>
      </c>
      <c r="I23" s="70"/>
      <c r="J23" s="69">
        <f t="shared" ref="J23" si="2">K23</f>
        <v>1615955.77</v>
      </c>
      <c r="K23" s="69">
        <v>1615955.77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127</v>
      </c>
      <c r="H24" s="69">
        <f t="shared" si="1"/>
        <v>61405.22</v>
      </c>
      <c r="I24" s="70">
        <v>61405.22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127</v>
      </c>
      <c r="H25" s="69">
        <f t="shared" si="1"/>
        <v>4466859.6400000006</v>
      </c>
      <c r="I25" s="70">
        <v>3433887.35</v>
      </c>
      <c r="J25" s="69">
        <f>K25</f>
        <v>1032972.29</v>
      </c>
      <c r="K25" s="69">
        <v>1032972.29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129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97</v>
      </c>
      <c r="C27" s="31" t="s">
        <v>98</v>
      </c>
      <c r="D27" s="58" t="s">
        <v>99</v>
      </c>
      <c r="E27" s="59" t="s">
        <v>100</v>
      </c>
      <c r="F27" s="62" t="s">
        <v>101</v>
      </c>
      <c r="G27" s="55" t="s">
        <v>130</v>
      </c>
      <c r="H27" s="69">
        <f>I27+J27</f>
        <v>131713.89000000001</v>
      </c>
      <c r="I27" s="70">
        <v>33837.32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102</v>
      </c>
      <c r="F28" s="63" t="s">
        <v>90</v>
      </c>
      <c r="G28" s="55" t="s">
        <v>127</v>
      </c>
      <c r="H28" s="69">
        <f t="shared" si="1"/>
        <v>4929153.8600000003</v>
      </c>
      <c r="I28" s="70"/>
      <c r="J28" s="69">
        <f>K28</f>
        <v>4929153.8600000003</v>
      </c>
      <c r="K28" s="69">
        <v>4929153.8600000003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102</v>
      </c>
      <c r="F29" s="63" t="s">
        <v>84</v>
      </c>
      <c r="G29" s="55" t="s">
        <v>131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118</v>
      </c>
      <c r="C30" s="31">
        <v>7350</v>
      </c>
      <c r="D30" s="65" t="s">
        <v>59</v>
      </c>
      <c r="E30" s="60" t="s">
        <v>119</v>
      </c>
      <c r="F30" s="63" t="s">
        <v>90</v>
      </c>
      <c r="G30" s="55" t="s">
        <v>127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127</v>
      </c>
      <c r="H31" s="69">
        <f t="shared" si="1"/>
        <v>121000</v>
      </c>
      <c r="I31" s="70">
        <v>60000</v>
      </c>
      <c r="J31" s="69">
        <f t="shared" ref="J31:J33" si="3">K31</f>
        <v>61000</v>
      </c>
      <c r="K31" s="69">
        <v>61000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127</v>
      </c>
      <c r="H32" s="69">
        <f t="shared" si="1"/>
        <v>9157576.5999999996</v>
      </c>
      <c r="I32" s="71">
        <v>1708394.28</v>
      </c>
      <c r="J32" s="69">
        <f t="shared" si="3"/>
        <v>7449182.3200000003</v>
      </c>
      <c r="K32" s="69">
        <v>7449182.3200000003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127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103</v>
      </c>
      <c r="C34" s="31">
        <v>7693</v>
      </c>
      <c r="D34" s="65" t="s">
        <v>61</v>
      </c>
      <c r="E34" s="32" t="s">
        <v>106</v>
      </c>
      <c r="F34" s="63" t="s">
        <v>90</v>
      </c>
      <c r="G34" s="55" t="s">
        <v>132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93</v>
      </c>
      <c r="H35" s="69">
        <f t="shared" si="1"/>
        <v>284053.69</v>
      </c>
      <c r="I35" s="71">
        <v>284053.69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94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109</v>
      </c>
      <c r="C37" s="31" t="s">
        <v>110</v>
      </c>
      <c r="D37" s="65" t="s">
        <v>111</v>
      </c>
      <c r="E37" s="41" t="s">
        <v>108</v>
      </c>
      <c r="F37" s="61" t="s">
        <v>112</v>
      </c>
      <c r="G37" s="55" t="s">
        <v>133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113</v>
      </c>
      <c r="C38" s="31" t="s">
        <v>114</v>
      </c>
      <c r="D38" s="65" t="s">
        <v>75</v>
      </c>
      <c r="E38" s="41" t="s">
        <v>115</v>
      </c>
      <c r="F38" s="61" t="s">
        <v>80</v>
      </c>
      <c r="G38" s="55" t="s">
        <v>134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134</v>
      </c>
      <c r="H39" s="69">
        <f t="shared" si="1"/>
        <v>1373551.49</v>
      </c>
      <c r="I39" s="71">
        <f>1390536.49-16985</f>
        <v>1373551.49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104</v>
      </c>
      <c r="C40" s="31">
        <v>9800</v>
      </c>
      <c r="D40" s="65" t="s">
        <v>75</v>
      </c>
      <c r="E40" s="41" t="s">
        <v>105</v>
      </c>
      <c r="F40" s="61" t="s">
        <v>80</v>
      </c>
      <c r="G40" s="55" t="s">
        <v>134</v>
      </c>
      <c r="H40" s="69">
        <f>I40</f>
        <v>185000</v>
      </c>
      <c r="I40" s="71">
        <f>193675-8675</f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27008508.09</v>
      </c>
      <c r="I41" s="72">
        <f>I11</f>
        <v>9744889.9800000004</v>
      </c>
      <c r="J41" s="72">
        <f>J11</f>
        <v>17263618.109999999</v>
      </c>
      <c r="K41" s="72">
        <f>K11</f>
        <v>17241118.109999999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116</v>
      </c>
      <c r="F49" s="74"/>
      <c r="G49" s="74"/>
      <c r="H49" s="73" t="s">
        <v>117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2019-11-13T09:29:24Z</cp:lastPrinted>
  <dcterms:created xsi:type="dcterms:W3CDTF">2018-11-29T08:12:20Z</dcterms:created>
  <dcterms:modified xsi:type="dcterms:W3CDTF">2019-11-13T14:31:34Z</dcterms:modified>
</cp:coreProperties>
</file>