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I17" i="1" l="1"/>
  <c r="J29" i="1" l="1"/>
  <c r="H13" i="1" l="1"/>
  <c r="K25" i="1" l="1"/>
  <c r="J25" i="1" s="1"/>
  <c r="J28" i="1" l="1"/>
  <c r="H37" i="1" l="1"/>
  <c r="H36" i="1" l="1"/>
  <c r="H39" i="1" l="1"/>
  <c r="H33" i="1"/>
  <c r="H22" i="1" l="1"/>
  <c r="I12" i="1" l="1"/>
  <c r="J27" i="1" l="1"/>
  <c r="H27" i="1" s="1"/>
  <c r="K31" i="1" l="1"/>
  <c r="K12" i="1" s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<sst xmlns="http://schemas.openxmlformats.org/spreadsheetml/2006/main" count="189" uniqueCount="135">
  <si>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</si>
  <si>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</si>
  <si>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</si>
  <si>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</si>
  <si>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</si>
  <si>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</si>
  <si>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</si>
  <si>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</si>
  <si>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</si>
  <si>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</si>
  <si>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</si>
  <si>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</si>
  <si>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</si>
  <si>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</si>
  <si>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</si>
  <si>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</si>
  <si>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</si>
  <si>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</si>
  <si>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</si>
  <si>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</si>
  <si>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</si>
  <si>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</si>
  <si>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</si>
  <si>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</si>
  <si>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</si>
  <si>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</si>
  <si>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</si>
  <si>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</si>
  <si>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</si>
  <si>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</si>
  <si>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</si>
  <si>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</si>
  <si>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</si>
  <si>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</si>
  <si>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</si>
  <si>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</si>
  <si>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</si>
  <si>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</si>
  <si>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</si>
  <si>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</si>
  <si>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</si>
  <si>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</si>
  <si>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</si>
  <si>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</si>
  <si>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</si>
  <si>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</si>
  <si>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</si>
  <si>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</si>
  <si>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</si>
  <si>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</si>
  <si>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</si>
  <si>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</si>
  <si>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</si>
  <si>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</si>
  <si>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</si>
  <si>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</si>
  <si>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</si>
  <si>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</si>
  <si>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</si>
  <si>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</si>
  <si>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</si>
  <si>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</si>
  <si>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</si>
  <si>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</si>
  <si>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</si>
  <si>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</si>
  <si>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</si>
  <si>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</si>
  <si>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</si>
  <si>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</si>
  <si>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</si>
  <si>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</si>
  <si>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</si>
  <si>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</si>
  <si>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</si>
  <si>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</si>
  <si>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</si>
  <si>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</si>
  <si>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</si>
  <si>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</si>
  <si>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</si>
  <si>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</si>
  <si>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</si>
  <si>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</si>
  <si>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</si>
  <si>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</si>
  <si>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</si>
  <si>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</si>
  <si>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</si>
  <si>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</si>
  <si>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</si>
  <si>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</si>
  <si>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</si>
  <si>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</si>
  <si>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</si>
  <si>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</si>
  <si>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</si>
  <si>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</si>
  <si>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</si>
  <si>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</si>
  <si>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</si>
  <si>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</si>
  <si>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</si>
  <si>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</si>
  <si>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</si>
  <si>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</si>
  <si>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</si>
  <si>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</si>
  <si>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</si>
  <si>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</si>
  <si>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</si>
  <si>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</si>
  <si>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</si>
  <si>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</si>
  <si>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</si>
  <si>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</si>
  <si>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</si>
  <si>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</si>
  <si>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</si>
  <si>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</si>
  <si>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</si>
  <si>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</si>
  <si>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</si>
  <si>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</si>
  <si>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</si>
  <si>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</si>
  <si>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</si>
  <si>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</si>
  <si>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</si>
  <si>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</si>
  <si>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Додаток 4</t>
  </si>
  <si>
    <t>від 06.09.2019 року №</t>
  </si>
  <si>
    <t>Заступник селищного голови з фінансових питань</t>
  </si>
  <si>
    <t>Тетяна Левошич</t>
  </si>
  <si>
    <t>до рішення LIV сесії селищної ради  VІI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</si>
</sst>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31" zoomScale="60" zoomScaleNormal="70" workbookViewId="0">
      <selection activeCell="H2" sqref="H2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89</v>
      </c>
      <c r="C1" s="75"/>
      <c r="D1" s="75"/>
      <c r="E1" s="4"/>
      <c r="F1" s="4"/>
      <c r="G1" s="52"/>
      <c r="H1" s="52" t="s">
        <v>130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 t="s">
        <v>134</v>
      </c>
      <c r="I2" s="56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 t="s">
        <v>131</v>
      </c>
      <c r="I3" s="56"/>
      <c r="J3"/>
      <c r="K3" s="5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1" t="s">
        <v>107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17289664.359999999</v>
      </c>
      <c r="I11" s="69">
        <f>I12</f>
        <v>7664196.1000000006</v>
      </c>
      <c r="J11" s="69">
        <f>J12</f>
        <v>9625468.2599999998</v>
      </c>
      <c r="K11" s="69">
        <f>K12</f>
        <v>9602968.2599999998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0" si="0">I12+J12</f>
        <v>17289664.359999999</v>
      </c>
      <c r="I12" s="69">
        <f>SUM(I13:I39)</f>
        <v>7664196.1000000006</v>
      </c>
      <c r="J12" s="69">
        <f>SUM(J13:J39)</f>
        <v>9625468.2599999998</v>
      </c>
      <c r="K12" s="69">
        <f>SUM(K13:K39)</f>
        <v>9602968.2599999998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96</v>
      </c>
      <c r="H13" s="69">
        <f>I13</f>
        <v>3840</v>
      </c>
      <c r="I13" s="69">
        <v>3840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93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94</v>
      </c>
      <c r="H15" s="69">
        <f t="shared" ref="H15:H38" si="1">I15+J15</f>
        <v>65970</v>
      </c>
      <c r="I15" s="69">
        <v>65970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105</v>
      </c>
      <c r="C16" s="67">
        <v>3210</v>
      </c>
      <c r="D16" s="68">
        <v>1050</v>
      </c>
      <c r="E16" s="23" t="s">
        <v>106</v>
      </c>
      <c r="F16" s="61" t="s">
        <v>82</v>
      </c>
      <c r="G16" s="55" t="s">
        <v>102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94</v>
      </c>
      <c r="H17" s="69">
        <f t="shared" si="1"/>
        <v>218270</v>
      </c>
      <c r="I17" s="70">
        <f>207270+11000</f>
        <v>218270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120</v>
      </c>
      <c r="G18" s="55" t="s">
        <v>95</v>
      </c>
      <c r="H18" s="69">
        <f t="shared" si="1"/>
        <v>116900</v>
      </c>
      <c r="I18" s="70">
        <v>116900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93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97</v>
      </c>
      <c r="H20" s="69">
        <f t="shared" si="1"/>
        <v>472105</v>
      </c>
      <c r="I20" s="70">
        <v>472105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98</v>
      </c>
      <c r="H21" s="69">
        <f t="shared" si="1"/>
        <v>133986</v>
      </c>
      <c r="I21" s="70">
        <v>133986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99</v>
      </c>
      <c r="H22" s="69">
        <f>I22+J22</f>
        <v>282500</v>
      </c>
      <c r="I22" s="70">
        <v>282500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100</v>
      </c>
      <c r="H23" s="69">
        <f t="shared" si="1"/>
        <v>934619.86</v>
      </c>
      <c r="I23" s="70"/>
      <c r="J23" s="69">
        <f t="shared" ref="J23" si="2">K23</f>
        <v>934619.86</v>
      </c>
      <c r="K23" s="69">
        <v>934619.86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99</v>
      </c>
      <c r="H24" s="69">
        <f t="shared" si="1"/>
        <v>79900</v>
      </c>
      <c r="I24" s="70">
        <v>79900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99</v>
      </c>
      <c r="H25" s="69">
        <f t="shared" si="1"/>
        <v>2967398.49</v>
      </c>
      <c r="I25" s="70">
        <v>2890398.49</v>
      </c>
      <c r="J25" s="69">
        <f>K25</f>
        <v>77000</v>
      </c>
      <c r="K25" s="69">
        <f>57000+20000</f>
        <v>77000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101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109</v>
      </c>
      <c r="C27" s="31" t="s">
        <v>110</v>
      </c>
      <c r="D27" s="58" t="s">
        <v>111</v>
      </c>
      <c r="E27" s="59" t="s">
        <v>112</v>
      </c>
      <c r="F27" s="62" t="s">
        <v>113</v>
      </c>
      <c r="G27" s="55" t="s">
        <v>115</v>
      </c>
      <c r="H27" s="69">
        <f>I27+J27</f>
        <v>124813.64000000001</v>
      </c>
      <c r="I27" s="70">
        <v>26937.07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114</v>
      </c>
      <c r="F28" s="63" t="s">
        <v>90</v>
      </c>
      <c r="G28" s="55" t="s">
        <v>99</v>
      </c>
      <c r="H28" s="69">
        <f t="shared" si="1"/>
        <v>4019721.86</v>
      </c>
      <c r="I28" s="70"/>
      <c r="J28" s="69">
        <f>K28</f>
        <v>4019721.86</v>
      </c>
      <c r="K28" s="69">
        <v>4019721.86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114</v>
      </c>
      <c r="F29" s="63" t="s">
        <v>84</v>
      </c>
      <c r="G29" s="55" t="s">
        <v>108</v>
      </c>
      <c r="H29" s="69">
        <f>J29</f>
        <v>130304.67</v>
      </c>
      <c r="I29" s="70"/>
      <c r="J29" s="69">
        <f>K29</f>
        <v>130304.67</v>
      </c>
      <c r="K29" s="69">
        <v>130304.67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6" t="s">
        <v>60</v>
      </c>
      <c r="D30" s="65" t="s">
        <v>61</v>
      </c>
      <c r="E30" s="39" t="s">
        <v>62</v>
      </c>
      <c r="F30" s="63" t="s">
        <v>90</v>
      </c>
      <c r="G30" s="55" t="s">
        <v>99</v>
      </c>
      <c r="H30" s="69">
        <f t="shared" si="1"/>
        <v>60000</v>
      </c>
      <c r="I30" s="70"/>
      <c r="J30" s="69">
        <f t="shared" ref="J30:J32" si="3">K30</f>
        <v>60000</v>
      </c>
      <c r="K30" s="69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5" t="s">
        <v>64</v>
      </c>
      <c r="E31" s="40" t="s">
        <v>65</v>
      </c>
      <c r="F31" s="63" t="s">
        <v>90</v>
      </c>
      <c r="G31" s="55" t="s">
        <v>99</v>
      </c>
      <c r="H31" s="69">
        <f t="shared" si="1"/>
        <v>3489983.96</v>
      </c>
      <c r="I31" s="71">
        <v>748616.96</v>
      </c>
      <c r="J31" s="69">
        <f t="shared" si="3"/>
        <v>2741367</v>
      </c>
      <c r="K31" s="69">
        <f>3610683-869316</f>
        <v>2741367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5" t="s">
        <v>61</v>
      </c>
      <c r="E32" s="32" t="s">
        <v>67</v>
      </c>
      <c r="F32" s="63" t="s">
        <v>90</v>
      </c>
      <c r="G32" s="55" t="s">
        <v>99</v>
      </c>
      <c r="H32" s="69">
        <f t="shared" si="1"/>
        <v>1542078.3</v>
      </c>
      <c r="I32" s="71"/>
      <c r="J32" s="69">
        <f t="shared" si="3"/>
        <v>1542078.3</v>
      </c>
      <c r="K32" s="69">
        <v>1542078.3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116</v>
      </c>
      <c r="C33" s="31">
        <v>7693</v>
      </c>
      <c r="D33" s="65" t="s">
        <v>61</v>
      </c>
      <c r="E33" s="32" t="s">
        <v>119</v>
      </c>
      <c r="F33" s="63" t="s">
        <v>90</v>
      </c>
      <c r="G33" s="55" t="s">
        <v>99</v>
      </c>
      <c r="H33" s="69">
        <f>I33</f>
        <v>52000</v>
      </c>
      <c r="I33" s="71">
        <v>52000</v>
      </c>
      <c r="J33" s="69"/>
      <c r="K33" s="6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5" t="s">
        <v>69</v>
      </c>
      <c r="E34" s="41" t="s">
        <v>70</v>
      </c>
      <c r="F34" s="61" t="s">
        <v>82</v>
      </c>
      <c r="G34" s="55" t="s">
        <v>102</v>
      </c>
      <c r="H34" s="69">
        <f t="shared" si="1"/>
        <v>278716</v>
      </c>
      <c r="I34" s="71">
        <v>278716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5" t="s">
        <v>72</v>
      </c>
      <c r="E35" s="41" t="s">
        <v>73</v>
      </c>
      <c r="F35" s="61" t="s">
        <v>81</v>
      </c>
      <c r="G35" s="55" t="s">
        <v>103</v>
      </c>
      <c r="H35" s="69">
        <f t="shared" si="1"/>
        <v>22500</v>
      </c>
      <c r="I35" s="71"/>
      <c r="J35" s="69">
        <v>22500</v>
      </c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122</v>
      </c>
      <c r="C36" s="31" t="s">
        <v>123</v>
      </c>
      <c r="D36" s="65" t="s">
        <v>124</v>
      </c>
      <c r="E36" s="41" t="s">
        <v>121</v>
      </c>
      <c r="F36" s="61" t="s">
        <v>125</v>
      </c>
      <c r="G36" s="55" t="s">
        <v>126</v>
      </c>
      <c r="H36" s="69">
        <f t="shared" si="1"/>
        <v>25000</v>
      </c>
      <c r="I36" s="71">
        <v>25000</v>
      </c>
      <c r="J36" s="69"/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127</v>
      </c>
      <c r="C37" s="31" t="s">
        <v>128</v>
      </c>
      <c r="D37" s="65" t="s">
        <v>75</v>
      </c>
      <c r="E37" s="41" t="s">
        <v>129</v>
      </c>
      <c r="F37" s="61" t="s">
        <v>80</v>
      </c>
      <c r="G37" s="55" t="s">
        <v>104</v>
      </c>
      <c r="H37" s="69">
        <f t="shared" si="1"/>
        <v>115125</v>
      </c>
      <c r="I37" s="71">
        <v>115125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5" t="s">
        <v>75</v>
      </c>
      <c r="E38" s="41" t="s">
        <v>76</v>
      </c>
      <c r="F38" s="61" t="s">
        <v>80</v>
      </c>
      <c r="G38" s="55" t="s">
        <v>104</v>
      </c>
      <c r="H38" s="69">
        <f t="shared" si="1"/>
        <v>909553.99</v>
      </c>
      <c r="I38" s="71">
        <v>909553.99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117</v>
      </c>
      <c r="C39" s="31">
        <v>9800</v>
      </c>
      <c r="D39" s="65" t="s">
        <v>75</v>
      </c>
      <c r="E39" s="41" t="s">
        <v>118</v>
      </c>
      <c r="F39" s="61" t="s">
        <v>80</v>
      </c>
      <c r="G39" s="55" t="s">
        <v>104</v>
      </c>
      <c r="H39" s="69">
        <f>I39</f>
        <v>185000</v>
      </c>
      <c r="I39" s="71">
        <v>185000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69">
        <f t="shared" si="0"/>
        <v>17289664.359999999</v>
      </c>
      <c r="I40" s="72">
        <f>I11</f>
        <v>7664196.1000000006</v>
      </c>
      <c r="J40" s="72">
        <f>J11</f>
        <v>9625468.2599999998</v>
      </c>
      <c r="K40" s="72">
        <f>K11</f>
        <v>9602968.2599999998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5.75" x14ac:dyDescent="0.25">
      <c r="E48" s="73" t="s">
        <v>132</v>
      </c>
      <c r="F48" s="74"/>
      <c r="G48" s="74"/>
      <c r="H48" s="73" t="s">
        <v>133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2019-09-09T04:34:44Z</cp:lastPrinted>
  <dcterms:created xsi:type="dcterms:W3CDTF">2018-11-29T08:12:20Z</dcterms:created>
  <dcterms:modified xsi:type="dcterms:W3CDTF">2019-09-09T04:34:46Z</dcterms:modified>
</cp:coreProperties>
</file>