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иконком\22222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H37" i="1" l="1"/>
  <c r="K29" i="1" l="1"/>
  <c r="H36" i="1" l="1"/>
  <c r="H39" i="1" l="1"/>
  <c r="H33" i="1"/>
  <c r="K28" i="1"/>
  <c r="I17" i="1"/>
  <c r="H22" i="1" l="1"/>
  <c r="I16" i="1" l="1"/>
  <c r="I12" i="1" s="1"/>
  <c r="J27" i="1" l="1"/>
  <c r="H27" i="1" s="1"/>
  <c r="K31" i="1" l="1"/>
  <c r="K12" i="1" s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<sst xmlns="http://schemas.openxmlformats.org/spreadsheetml/2006/main" count="189" uniqueCount="135">
  <si>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</si>
  <si>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</si>
  <si>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</si>
  <si>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</si>
  <si>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</si>
  <si>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</si>
  <si>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</si>
  <si>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</si>
  <si>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</si>
  <si>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</si>
  <si>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</si>
  <si>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</si>
  <si>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</si>
  <si>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</si>
  <si>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</si>
  <si>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</si>
  <si>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</si>
  <si>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</si>
  <si>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</si>
  <si>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</si>
  <si>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</si>
  <si>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</si>
  <si>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</si>
  <si>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</si>
  <si>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</si>
  <si>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</si>
  <si>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</si>
  <si>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</si>
  <si>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</si>
  <si>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</si>
  <si>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</si>
  <si>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</si>
  <si>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</si>
  <si>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</si>
  <si>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</si>
  <si>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</si>
  <si>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</si>
  <si>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</si>
  <si>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</si>
  <si>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</si>
  <si>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</si>
  <si>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</si>
  <si>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</si>
  <si>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</si>
  <si>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</si>
  <si>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</si>
  <si>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</si>
  <si>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</si>
  <si>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</si>
  <si>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</si>
  <si>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</si>
  <si>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</si>
  <si>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</si>
  <si>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</si>
  <si>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</si>
  <si>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</si>
  <si>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</si>
  <si>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</si>
  <si>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</si>
  <si>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</si>
  <si>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</si>
  <si>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</si>
  <si>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</si>
  <si>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</si>
  <si>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</si>
  <si>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</si>
  <si>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</si>
  <si>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</si>
  <si>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</si>
  <si>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</si>
  <si>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</si>
  <si>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</si>
  <si>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</si>
  <si>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</si>
  <si>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</si>
  <si>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</si>
  <si>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</si>
  <si>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</si>
  <si>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</si>
  <si>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</si>
  <si>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</si>
  <si>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</si>
  <si>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</si>
  <si>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</si>
  <si>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</si>
  <si>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</si>
  <si>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</si>
  <si>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</si>
  <si>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</si>
  <si>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</si>
  <si>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Т.С.Левошич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</si>
  <si>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</si>
  <si>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</si>
  <si>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</si>
  <si>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</si>
  <si>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</si>
  <si>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</si>
  <si>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</si>
  <si>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</si>
  <si>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</si>
  <si>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</si>
  <si>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</si>
  <si>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</si>
  <si>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</si>
  <si>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</si>
  <si>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</si>
  <si>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</si>
  <si>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</si>
  <si>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</si>
  <si>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</si>
  <si>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</si>
  <si>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</si>
  <si>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</si>
  <si>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</si>
  <si>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</si>
  <si>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</si>
  <si>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</si>
  <si>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</si>
  <si>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Додаток 7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</si>
  <si>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</si>
  <si>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</si>
  <si>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</si>
  <si>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</si>
  <si>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</si>
  <si>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</si>
  <si>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</si>
  <si>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</si>
  <si>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</si>
  <si>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</si>
  <si>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</si>
  <si>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</si>
  <si>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</si>
  <si>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</si>
  <si>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до рішення виконкому селищної ради  </t>
  </si>
  <si>
    <t>від 06.05.2019 року №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</si>
</sst>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9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H3" sqref="H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4" t="s">
        <v>91</v>
      </c>
      <c r="C1" s="74"/>
      <c r="D1" s="74"/>
      <c r="E1" s="4"/>
      <c r="F1" s="4"/>
      <c r="G1" s="52"/>
      <c r="H1" s="52" t="s">
        <v>118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7" t="s">
        <v>133</v>
      </c>
      <c r="I2" s="57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5"/>
      <c r="C3" s="55"/>
      <c r="D3" s="55"/>
      <c r="E3" s="55"/>
      <c r="F3" s="55"/>
      <c r="G3" s="52"/>
      <c r="H3" s="57" t="s">
        <v>134</v>
      </c>
      <c r="I3" s="57"/>
      <c r="J3"/>
      <c r="K3" s="5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5"/>
      <c r="J4" s="75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0" t="s">
        <v>109</v>
      </c>
      <c r="C6" s="81"/>
      <c r="D6" s="81"/>
      <c r="E6" s="81"/>
      <c r="F6" s="81"/>
      <c r="G6" s="81"/>
      <c r="H6" s="81"/>
      <c r="I6" s="81"/>
      <c r="J6" s="81"/>
      <c r="K6" s="81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2" t="s">
        <v>1</v>
      </c>
      <c r="C8" s="82" t="s">
        <v>2</v>
      </c>
      <c r="D8" s="82" t="s">
        <v>3</v>
      </c>
      <c r="E8" s="85" t="s">
        <v>4</v>
      </c>
      <c r="F8" s="87" t="s">
        <v>5</v>
      </c>
      <c r="G8" s="82" t="s">
        <v>6</v>
      </c>
      <c r="H8" s="76" t="s">
        <v>7</v>
      </c>
      <c r="I8" s="76" t="s">
        <v>8</v>
      </c>
      <c r="J8" s="78" t="s">
        <v>9</v>
      </c>
      <c r="K8" s="79"/>
    </row>
    <row r="9" spans="1:152" ht="51" customHeight="1" x14ac:dyDescent="0.2">
      <c r="A9" s="16"/>
      <c r="B9" s="83"/>
      <c r="C9" s="83"/>
      <c r="D9" s="84"/>
      <c r="E9" s="86"/>
      <c r="F9" s="88"/>
      <c r="G9" s="83"/>
      <c r="H9" s="77"/>
      <c r="I9" s="77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70">
        <f>I11+J11</f>
        <v>15043646.060000001</v>
      </c>
      <c r="I11" s="70">
        <f>I12</f>
        <v>6520076.540000001</v>
      </c>
      <c r="J11" s="70">
        <f>J12</f>
        <v>8523569.5199999996</v>
      </c>
      <c r="K11" s="70">
        <f>K12</f>
        <v>8501069.5199999996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70">
        <f t="shared" ref="H12:H40" si="0">I12+J12</f>
        <v>15043646.060000001</v>
      </c>
      <c r="I12" s="70">
        <f>SUM(I13:I39)</f>
        <v>6520076.540000001</v>
      </c>
      <c r="J12" s="70">
        <f>SUM(J13:J39)</f>
        <v>8523569.5199999996</v>
      </c>
      <c r="K12" s="70">
        <f>SUM(K13:K39)</f>
        <v>8501069.5199999996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93</v>
      </c>
      <c r="C13" s="68" t="s">
        <v>94</v>
      </c>
      <c r="D13" s="69" t="s">
        <v>38</v>
      </c>
      <c r="E13" s="23" t="s">
        <v>16</v>
      </c>
      <c r="F13" s="63" t="s">
        <v>87</v>
      </c>
      <c r="G13" s="56" t="s">
        <v>98</v>
      </c>
      <c r="H13" s="70">
        <v>5120</v>
      </c>
      <c r="I13" s="70">
        <v>5120</v>
      </c>
      <c r="J13" s="70"/>
      <c r="K13" s="7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8" t="s">
        <v>37</v>
      </c>
      <c r="D14" s="69" t="s">
        <v>38</v>
      </c>
      <c r="E14" s="23" t="s">
        <v>39</v>
      </c>
      <c r="F14" s="63" t="s">
        <v>77</v>
      </c>
      <c r="G14" s="56" t="s">
        <v>95</v>
      </c>
      <c r="H14" s="70">
        <f>I14+J14</f>
        <v>179250</v>
      </c>
      <c r="I14" s="70">
        <v>179250</v>
      </c>
      <c r="J14" s="70"/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8" t="s">
        <v>40</v>
      </c>
      <c r="D15" s="69" t="s">
        <v>41</v>
      </c>
      <c r="E15" s="23" t="s">
        <v>42</v>
      </c>
      <c r="F15" s="63" t="s">
        <v>78</v>
      </c>
      <c r="G15" s="56" t="s">
        <v>96</v>
      </c>
      <c r="H15" s="70">
        <f t="shared" ref="H15:H38" si="1">I15+J15</f>
        <v>65970</v>
      </c>
      <c r="I15" s="70">
        <v>65970</v>
      </c>
      <c r="J15" s="70"/>
      <c r="K15" s="7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107</v>
      </c>
      <c r="C16" s="68">
        <v>3210</v>
      </c>
      <c r="D16" s="69">
        <v>1050</v>
      </c>
      <c r="E16" s="23" t="s">
        <v>108</v>
      </c>
      <c r="F16" s="62" t="s">
        <v>82</v>
      </c>
      <c r="G16" s="56" t="s">
        <v>104</v>
      </c>
      <c r="H16" s="70">
        <f t="shared" si="1"/>
        <v>12569.47</v>
      </c>
      <c r="I16" s="70">
        <f>4072+8497.47</f>
        <v>12569.47</v>
      </c>
      <c r="J16" s="70"/>
      <c r="K16" s="7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6" t="s">
        <v>15</v>
      </c>
      <c r="E17" s="32" t="s">
        <v>16</v>
      </c>
      <c r="F17" s="63" t="s">
        <v>79</v>
      </c>
      <c r="G17" s="56" t="s">
        <v>96</v>
      </c>
      <c r="H17" s="70">
        <f t="shared" si="1"/>
        <v>147170</v>
      </c>
      <c r="I17" s="71">
        <f>138170+9000</f>
        <v>147170</v>
      </c>
      <c r="J17" s="70"/>
      <c r="K17" s="70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6" t="s">
        <v>15</v>
      </c>
      <c r="E18" s="32" t="s">
        <v>16</v>
      </c>
      <c r="F18" s="63" t="s">
        <v>123</v>
      </c>
      <c r="G18" s="56" t="s">
        <v>97</v>
      </c>
      <c r="H18" s="70">
        <f t="shared" si="1"/>
        <v>129000</v>
      </c>
      <c r="I18" s="71">
        <v>129000</v>
      </c>
      <c r="J18" s="70"/>
      <c r="K18" s="70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6" t="s">
        <v>15</v>
      </c>
      <c r="E19" s="32" t="s">
        <v>16</v>
      </c>
      <c r="F19" s="63" t="s">
        <v>77</v>
      </c>
      <c r="G19" s="56" t="s">
        <v>95</v>
      </c>
      <c r="H19" s="70">
        <f t="shared" si="1"/>
        <v>3000</v>
      </c>
      <c r="I19" s="71">
        <v>3000</v>
      </c>
      <c r="J19" s="70"/>
      <c r="K19" s="70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8" t="s">
        <v>44</v>
      </c>
      <c r="D20" s="68" t="s">
        <v>45</v>
      </c>
      <c r="E20" s="32" t="s">
        <v>46</v>
      </c>
      <c r="F20" s="63" t="s">
        <v>86</v>
      </c>
      <c r="G20" s="56" t="s">
        <v>99</v>
      </c>
      <c r="H20" s="70">
        <f t="shared" si="1"/>
        <v>244400</v>
      </c>
      <c r="I20" s="71">
        <v>244400</v>
      </c>
      <c r="J20" s="70"/>
      <c r="K20" s="70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6" t="s">
        <v>18</v>
      </c>
      <c r="E21" s="32" t="s">
        <v>48</v>
      </c>
      <c r="F21" s="63" t="s">
        <v>85</v>
      </c>
      <c r="G21" s="56" t="s">
        <v>100</v>
      </c>
      <c r="H21" s="70">
        <f t="shared" si="1"/>
        <v>180327</v>
      </c>
      <c r="I21" s="71">
        <v>180327</v>
      </c>
      <c r="J21" s="70"/>
      <c r="K21" s="70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6" t="s">
        <v>50</v>
      </c>
      <c r="E22" s="32" t="s">
        <v>51</v>
      </c>
      <c r="F22" s="64" t="s">
        <v>92</v>
      </c>
      <c r="G22" s="56" t="s">
        <v>101</v>
      </c>
      <c r="H22" s="70">
        <f>I22+J22</f>
        <v>282500</v>
      </c>
      <c r="I22" s="71">
        <v>282500</v>
      </c>
      <c r="J22" s="70"/>
      <c r="K22" s="70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6" t="s">
        <v>50</v>
      </c>
      <c r="E23" s="32" t="s">
        <v>51</v>
      </c>
      <c r="F23" s="65" t="s">
        <v>84</v>
      </c>
      <c r="G23" s="33" t="s">
        <v>102</v>
      </c>
      <c r="H23" s="70">
        <f t="shared" si="1"/>
        <v>799010</v>
      </c>
      <c r="I23" s="71"/>
      <c r="J23" s="70">
        <f t="shared" ref="J23" si="2">K23</f>
        <v>799010</v>
      </c>
      <c r="K23" s="70">
        <v>799010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6" t="s">
        <v>50</v>
      </c>
      <c r="E24" s="32" t="s">
        <v>53</v>
      </c>
      <c r="F24" s="64" t="s">
        <v>92</v>
      </c>
      <c r="G24" s="56" t="s">
        <v>101</v>
      </c>
      <c r="H24" s="70">
        <f t="shared" si="1"/>
        <v>95574</v>
      </c>
      <c r="I24" s="71">
        <v>95574</v>
      </c>
      <c r="J24" s="70"/>
      <c r="K24" s="70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6" t="s">
        <v>50</v>
      </c>
      <c r="E25" s="32" t="s">
        <v>55</v>
      </c>
      <c r="F25" s="64" t="s">
        <v>92</v>
      </c>
      <c r="G25" s="56" t="s">
        <v>101</v>
      </c>
      <c r="H25" s="70">
        <f t="shared" si="1"/>
        <v>2630134.19</v>
      </c>
      <c r="I25" s="71">
        <v>2573134.19</v>
      </c>
      <c r="J25" s="70">
        <v>57000</v>
      </c>
      <c r="K25" s="70">
        <v>57000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6" t="s">
        <v>57</v>
      </c>
      <c r="E26" s="32" t="s">
        <v>88</v>
      </c>
      <c r="F26" s="63" t="s">
        <v>83</v>
      </c>
      <c r="G26" s="56" t="s">
        <v>103</v>
      </c>
      <c r="H26" s="70">
        <f t="shared" si="1"/>
        <v>855854.82</v>
      </c>
      <c r="I26" s="71">
        <v>855854.82</v>
      </c>
      <c r="J26" s="70"/>
      <c r="K26" s="70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8" t="s">
        <v>111</v>
      </c>
      <c r="C27" s="31" t="s">
        <v>112</v>
      </c>
      <c r="D27" s="59" t="s">
        <v>113</v>
      </c>
      <c r="E27" s="60" t="s">
        <v>114</v>
      </c>
      <c r="F27" s="63" t="s">
        <v>115</v>
      </c>
      <c r="G27" s="56" t="s">
        <v>117</v>
      </c>
      <c r="H27" s="70">
        <f>I27+J27</f>
        <v>33937.07</v>
      </c>
      <c r="I27" s="71">
        <v>26937.07</v>
      </c>
      <c r="J27" s="70">
        <f>K27</f>
        <v>7000</v>
      </c>
      <c r="K27" s="70">
        <v>7000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6" t="s">
        <v>59</v>
      </c>
      <c r="E28" s="61" t="s">
        <v>116</v>
      </c>
      <c r="F28" s="64" t="s">
        <v>92</v>
      </c>
      <c r="G28" s="56" t="s">
        <v>101</v>
      </c>
      <c r="H28" s="70">
        <f t="shared" si="1"/>
        <v>2389385.52</v>
      </c>
      <c r="I28" s="71"/>
      <c r="J28" s="70">
        <v>2389385.52</v>
      </c>
      <c r="K28" s="70">
        <f>J28</f>
        <v>2389385.52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6" t="s">
        <v>59</v>
      </c>
      <c r="E29" s="61" t="s">
        <v>116</v>
      </c>
      <c r="F29" s="64" t="s">
        <v>84</v>
      </c>
      <c r="G29" s="56" t="s">
        <v>110</v>
      </c>
      <c r="H29" s="70">
        <f>J29</f>
        <v>947307</v>
      </c>
      <c r="I29" s="71"/>
      <c r="J29" s="70">
        <v>947307</v>
      </c>
      <c r="K29" s="70">
        <f>J29</f>
        <v>947307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7" t="s">
        <v>60</v>
      </c>
      <c r="D30" s="66" t="s">
        <v>61</v>
      </c>
      <c r="E30" s="39" t="s">
        <v>62</v>
      </c>
      <c r="F30" s="64" t="s">
        <v>92</v>
      </c>
      <c r="G30" s="56" t="s">
        <v>101</v>
      </c>
      <c r="H30" s="70">
        <f t="shared" si="1"/>
        <v>60000</v>
      </c>
      <c r="I30" s="71"/>
      <c r="J30" s="70">
        <f t="shared" ref="J30:J32" si="3">K30</f>
        <v>60000</v>
      </c>
      <c r="K30" s="70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6" t="s">
        <v>64</v>
      </c>
      <c r="E31" s="40" t="s">
        <v>65</v>
      </c>
      <c r="F31" s="64" t="s">
        <v>92</v>
      </c>
      <c r="G31" s="56" t="s">
        <v>101</v>
      </c>
      <c r="H31" s="70">
        <f t="shared" si="1"/>
        <v>3279989</v>
      </c>
      <c r="I31" s="72">
        <v>538622</v>
      </c>
      <c r="J31" s="70">
        <f t="shared" si="3"/>
        <v>2741367</v>
      </c>
      <c r="K31" s="70">
        <f>3610683-869316</f>
        <v>2741367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6" t="s">
        <v>61</v>
      </c>
      <c r="E32" s="32" t="s">
        <v>67</v>
      </c>
      <c r="F32" s="64" t="s">
        <v>92</v>
      </c>
      <c r="G32" s="56" t="s">
        <v>101</v>
      </c>
      <c r="H32" s="70">
        <f t="shared" si="1"/>
        <v>1500000</v>
      </c>
      <c r="I32" s="72"/>
      <c r="J32" s="70">
        <f t="shared" si="3"/>
        <v>1500000</v>
      </c>
      <c r="K32" s="70">
        <v>1500000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119</v>
      </c>
      <c r="C33" s="31">
        <v>7693</v>
      </c>
      <c r="D33" s="66" t="s">
        <v>61</v>
      </c>
      <c r="E33" s="32" t="s">
        <v>122</v>
      </c>
      <c r="F33" s="64" t="s">
        <v>92</v>
      </c>
      <c r="G33" s="56" t="s">
        <v>101</v>
      </c>
      <c r="H33" s="70">
        <f>I33</f>
        <v>52000</v>
      </c>
      <c r="I33" s="72">
        <v>52000</v>
      </c>
      <c r="J33" s="70"/>
      <c r="K33" s="7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6" t="s">
        <v>69</v>
      </c>
      <c r="E34" s="41" t="s">
        <v>70</v>
      </c>
      <c r="F34" s="62" t="s">
        <v>82</v>
      </c>
      <c r="G34" s="56" t="s">
        <v>104</v>
      </c>
      <c r="H34" s="70">
        <f t="shared" si="1"/>
        <v>278716</v>
      </c>
      <c r="I34" s="72">
        <v>278716</v>
      </c>
      <c r="J34" s="70"/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6" t="s">
        <v>72</v>
      </c>
      <c r="E35" s="41" t="s">
        <v>73</v>
      </c>
      <c r="F35" s="62" t="s">
        <v>81</v>
      </c>
      <c r="G35" s="56" t="s">
        <v>105</v>
      </c>
      <c r="H35" s="70">
        <f t="shared" si="1"/>
        <v>22500</v>
      </c>
      <c r="I35" s="72"/>
      <c r="J35" s="70">
        <v>22500</v>
      </c>
      <c r="K35" s="7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125</v>
      </c>
      <c r="C36" s="31" t="s">
        <v>126</v>
      </c>
      <c r="D36" s="66" t="s">
        <v>127</v>
      </c>
      <c r="E36" s="41" t="s">
        <v>124</v>
      </c>
      <c r="F36" s="62" t="s">
        <v>128</v>
      </c>
      <c r="G36" s="56" t="s">
        <v>129</v>
      </c>
      <c r="H36" s="70">
        <f t="shared" si="1"/>
        <v>25000</v>
      </c>
      <c r="I36" s="72">
        <v>25000</v>
      </c>
      <c r="J36" s="70"/>
      <c r="K36" s="70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130</v>
      </c>
      <c r="C37" s="31" t="s">
        <v>131</v>
      </c>
      <c r="D37" s="66" t="s">
        <v>75</v>
      </c>
      <c r="E37" s="41" t="s">
        <v>132</v>
      </c>
      <c r="F37" s="62" t="s">
        <v>80</v>
      </c>
      <c r="G37" s="56" t="s">
        <v>106</v>
      </c>
      <c r="H37" s="70">
        <f t="shared" si="1"/>
        <v>61378</v>
      </c>
      <c r="I37" s="72">
        <v>61378</v>
      </c>
      <c r="J37" s="70"/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6" t="s">
        <v>75</v>
      </c>
      <c r="E38" s="41" t="s">
        <v>76</v>
      </c>
      <c r="F38" s="62" t="s">
        <v>80</v>
      </c>
      <c r="G38" s="56" t="s">
        <v>106</v>
      </c>
      <c r="H38" s="70">
        <f t="shared" si="1"/>
        <v>713553.99</v>
      </c>
      <c r="I38" s="72">
        <v>713553.99</v>
      </c>
      <c r="J38" s="70"/>
      <c r="K38" s="7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120</v>
      </c>
      <c r="C39" s="31">
        <v>9800</v>
      </c>
      <c r="D39" s="66" t="s">
        <v>75</v>
      </c>
      <c r="E39" s="41" t="s">
        <v>121</v>
      </c>
      <c r="F39" s="62" t="s">
        <v>80</v>
      </c>
      <c r="G39" s="56" t="s">
        <v>106</v>
      </c>
      <c r="H39" s="70">
        <f>I39</f>
        <v>50000</v>
      </c>
      <c r="I39" s="72">
        <v>50000</v>
      </c>
      <c r="J39" s="70"/>
      <c r="K39" s="70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70">
        <f t="shared" si="0"/>
        <v>15043646.060000001</v>
      </c>
      <c r="I40" s="73">
        <f>I11</f>
        <v>6520076.540000001</v>
      </c>
      <c r="J40" s="73">
        <f>J11</f>
        <v>8523569.5199999996</v>
      </c>
      <c r="K40" s="73">
        <f>K11</f>
        <v>8501069.5199999996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8.75" x14ac:dyDescent="0.3">
      <c r="E48" s="28" t="s">
        <v>89</v>
      </c>
      <c r="F48" s="54" t="s">
        <v>90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2019-02-15T07:31:30Z</cp:lastPrinted>
  <dcterms:created xsi:type="dcterms:W3CDTF">2018-11-29T08:12:20Z</dcterms:created>
  <dcterms:modified xsi:type="dcterms:W3CDTF">2019-05-17T08:39:25Z</dcterms:modified>
</cp:coreProperties>
</file>