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\виконком 1\виконком 12.09\ВИКОНКОМ 12 09.19\сесія\"/>
    </mc:Choice>
  </mc:AlternateContent>
  <bookViews>
    <workbookView xWindow="480" yWindow="120" windowWidth="27795" windowHeight="11835"/>
  </bookViews>
  <sheets>
    <sheet name="Дод6" sheetId="1" r:id="rId1"/>
  </sheets>
  <definedNames>
    <definedName name="_xlnm.Print_Area" localSheetId="0">Дод6!$A$1:$I$42</definedName>
  </definedNames>
  <calcPr calcId="152511"/>
</workbook>
</file>

<file path=xl/calcChain.xml><?xml version="1.0" encoding="utf-8"?>
<calcChain xmlns="http://schemas.openxmlformats.org/spreadsheetml/2006/main">
  <c r="G31" i="1" l="1"/>
  <c r="H16" i="1" l="1"/>
  <c r="H32" i="1" l="1"/>
  <c r="G32" i="1" l="1"/>
  <c r="H15" i="1"/>
  <c r="G15" i="1" s="1"/>
  <c r="G28" i="1" l="1"/>
  <c r="G26" i="1"/>
  <c r="G27" i="1"/>
  <c r="H18" i="1"/>
  <c r="H14" i="1"/>
  <c r="H12" i="1"/>
  <c r="G20" i="1" l="1"/>
  <c r="G21" i="1"/>
  <c r="G22" i="1"/>
  <c r="G23" i="1"/>
  <c r="G19" i="1"/>
  <c r="G18" i="1"/>
  <c r="G14" i="1"/>
  <c r="G12" i="1"/>
  <c r="H13" i="1" l="1"/>
  <c r="H33" i="1" s="1"/>
  <c r="G13" i="1" l="1"/>
  <c r="M33" i="1" l="1"/>
  <c r="H10" i="1"/>
  <c r="H11" i="1" s="1"/>
</calcChain>
</file>

<file path=xl/sharedStrings.xml><?xml version="1.0" encoding="utf-8"?>
<sst xmlns="http://schemas.openxmlformats.org/spreadsheetml/2006/main" count="52" uniqueCount="45">
  <si>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</si>
  <si>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</si>
  <si>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</si>
  <si>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</si>
  <si>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</si>
  <si>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</si>
  <si>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</si>
  <si>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</si>
  <si>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</si>
  <si>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</si>
  <si>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УСЬОГО</t>
  </si>
  <si>
    <t>Будівництво лінії зовнішнього освітлення вул.Теплогарьовська смт.Новотроїцьке Херсонської області</t>
  </si>
  <si>
    <t>Будівництво лінії зовнішнього освітлення вулиця Центральна в с.Захарівка Новотроїцького району Херсонської області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</si>
  <si>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</t>
  </si>
  <si>
    <t>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</si>
  <si>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Будівництво1 інших об`єктів комунальної власності</t>
  </si>
  <si>
    <t>0117330</t>
  </si>
  <si>
    <t>0443</t>
  </si>
  <si>
    <t>0100000</t>
  </si>
  <si>
    <t>0110000</t>
  </si>
  <si>
    <t>Новотроїцька селищна рада</t>
  </si>
  <si>
    <t>Реконструкція мереж і споруд каналізаційної системи смт.Новотроїцьке Херсонської області (співфінансування)</t>
  </si>
  <si>
    <t>2019-2020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</si>
  <si>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</si>
  <si>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</si>
  <si>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Уточнений додаток 6 "Розподіл коштів бюджету розвитку за об'єктами у 2019 році"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</si>
  <si>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</si>
  <si>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</si>
  <si>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</si>
  <si>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Будівництво лінії зовнішнього освітлення вул.Безроднього (від вул.Гоголя до дороги Р-47), (від вул.Каштанова до вул.Гагаріна), вул.Суворова (№2-№20) в смт.Новотроїцьке Херсонської області (формування страхового фонду документації)</t>
  </si>
  <si>
    <t>Будівництво лінії зовнішнього освітлення вул.Сергіївська, вул.Херсонська (від №27 до №43) смт.Новотроїцьке Херсонської області (формування страхового фонду документації)</t>
  </si>
  <si>
    <t>Будівництво лінії зовнішнього освітлення вул.Першотравнева (від пров.Шкільного до кінця вулиці, частини пров.Шкільного, вул.Белінського) Вул.Першотравнева (від №1 до №47), пров.Огородній смт.Новотроїцьке Херсонської області (формування страхового фонду документації)</t>
  </si>
  <si>
    <t>Розробка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</si>
  <si>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Експертиза РП "Будівництво лінії зовнішнього освітлення вул.Степова, вул.8 Березня, вул.Толбухіна, вул.Маяковського, вул.Миру, вул.Олімпійська, вул.Горького в смт.Новотроїцьке Херсонської області"</t>
  </si>
  <si>
    <t>Розробка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</si>
  <si>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Експертиза РП "Будівництво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області"</t>
  </si>
  <si>
    <t>Виготовлення РП «Технічне переоснащення артезіанської свердловини №15-352 по вул. Молодіжна, 1 В в с.Благовещенка Новотроїцького району Херсонської області»</t>
  </si>
  <si>
    <t>Будівництво лінії зовнішнього освітлення вул.Грушевського, вул.Пролетарська, частини вул.Польова, частини пров.Наскрізний, пров.Горіховий в смт.Новотроїцьке Херсонської області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</si>
  <si>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</t>
  </si>
  <si>
    <t>Заступник селищного голови з фінансових питань</t>
  </si>
  <si>
    <t>Тетяна ЛЕВОШИЧ</t>
  </si>
  <si>
    <t>Будівництво лінії зовнішнього освітлення вул.Залізнична, вул.Квітнева (від пров.Наскрізний до вул.Залізнична), вул.Меліораторів, вул.Суворова (від вул.Шевченко до вул.Сонячна), вул.Лісова, вул.Паркова, вул.Лугова, вул.Садова (від вул.Паркова до кінця), вул.Соснова, вул.Л.Українки, в смт.Новотроїцьке Херсонської області</t>
  </si>
  <si>
    <t>Додаток 5</t>
  </si>
  <si>
    <t>до рішення виконкому</t>
  </si>
  <si>
    <t>від 12.09.2019 року №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</si>
</sst>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1" fillId="0" borderId="0" xfId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view="pageBreakPreview" topLeftCell="A37" zoomScale="70" zoomScaleNormal="100" zoomScaleSheetLayoutView="70" workbookViewId="0">
      <selection activeCell="G4" sqref="G4"/>
    </sheetView>
  </sheetViews>
  <sheetFormatPr defaultRowHeight="15" x14ac:dyDescent="0.25"/>
  <cols>
    <col min="1" max="3" width="14.28515625" customWidth="1"/>
    <col min="4" max="4" width="32.42578125" customWidth="1"/>
    <col min="5" max="5" width="23" customWidth="1"/>
    <col min="6" max="6" width="12.85546875" customWidth="1"/>
    <col min="7" max="7" width="15.28515625" customWidth="1"/>
    <col min="8" max="8" width="15.42578125" customWidth="1"/>
    <col min="9" max="9" width="13.140625" customWidth="1"/>
  </cols>
  <sheetData>
    <row r="1" spans="1:19" x14ac:dyDescent="0.25">
      <c r="F1" s="1" t="s">
        <v>42</v>
      </c>
    </row>
    <row r="2" spans="1:19" x14ac:dyDescent="0.25">
      <c r="F2" t="s">
        <v>43</v>
      </c>
    </row>
    <row r="3" spans="1:19" x14ac:dyDescent="0.25">
      <c r="F3" t="s">
        <v>44</v>
      </c>
      <c r="S3">
        <v>1289289</v>
      </c>
    </row>
    <row r="4" spans="1:19" x14ac:dyDescent="0.25">
      <c r="F4" s="2"/>
    </row>
    <row r="5" spans="1:19" x14ac:dyDescent="0.25">
      <c r="F5" s="1"/>
    </row>
    <row r="6" spans="1:19" ht="40.5" customHeight="1" x14ac:dyDescent="0.25">
      <c r="A6" s="11" t="s">
        <v>25</v>
      </c>
      <c r="B6" s="11"/>
      <c r="C6" s="11"/>
      <c r="D6" s="11"/>
      <c r="E6" s="11"/>
      <c r="F6" s="11"/>
      <c r="G6" s="11"/>
      <c r="H6" s="11"/>
      <c r="I6" s="11"/>
    </row>
    <row r="7" spans="1:19" x14ac:dyDescent="0.25">
      <c r="F7" s="1"/>
    </row>
    <row r="8" spans="1:19" ht="141.75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</row>
    <row r="9" spans="1:19" ht="15.75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</row>
    <row r="10" spans="1:19" ht="15.75" x14ac:dyDescent="0.25">
      <c r="A10" s="4" t="s">
        <v>18</v>
      </c>
      <c r="B10" s="3"/>
      <c r="C10" s="3"/>
      <c r="D10" s="5" t="s">
        <v>20</v>
      </c>
      <c r="E10" s="3"/>
      <c r="F10" s="3"/>
      <c r="G10" s="3"/>
      <c r="H10" s="5">
        <f>H33</f>
        <v>5056218.5299999993</v>
      </c>
      <c r="I10" s="3"/>
    </row>
    <row r="11" spans="1:19" ht="15.75" x14ac:dyDescent="0.25">
      <c r="A11" s="4" t="s">
        <v>19</v>
      </c>
      <c r="B11" s="3"/>
      <c r="C11" s="3"/>
      <c r="D11" s="5" t="s">
        <v>20</v>
      </c>
      <c r="E11" s="3"/>
      <c r="F11" s="3"/>
      <c r="G11" s="3"/>
      <c r="H11" s="5">
        <f>H10</f>
        <v>5056218.5299999993</v>
      </c>
      <c r="I11" s="3"/>
    </row>
    <row r="12" spans="1:19" ht="103.5" customHeight="1" x14ac:dyDescent="0.25">
      <c r="A12" s="15" t="s">
        <v>16</v>
      </c>
      <c r="B12" s="12">
        <v>7330</v>
      </c>
      <c r="C12" s="15" t="s">
        <v>17</v>
      </c>
      <c r="D12" s="12" t="s">
        <v>15</v>
      </c>
      <c r="E12" s="3" t="s">
        <v>11</v>
      </c>
      <c r="F12" s="3">
        <v>2019</v>
      </c>
      <c r="G12" s="6">
        <f>H12</f>
        <v>135589.09</v>
      </c>
      <c r="H12" s="6">
        <f>215884-48214.47-32080.44</f>
        <v>135589.09</v>
      </c>
      <c r="I12" s="3">
        <v>100</v>
      </c>
    </row>
    <row r="13" spans="1:19" ht="137.25" customHeight="1" x14ac:dyDescent="0.25">
      <c r="A13" s="16"/>
      <c r="B13" s="13"/>
      <c r="C13" s="16"/>
      <c r="D13" s="13"/>
      <c r="E13" s="3" t="s">
        <v>12</v>
      </c>
      <c r="F13" s="3">
        <v>2019</v>
      </c>
      <c r="G13" s="6">
        <f>158496-8661</f>
        <v>149835</v>
      </c>
      <c r="H13" s="6">
        <f>158496-43167.37</f>
        <v>115328.63</v>
      </c>
      <c r="I13" s="3">
        <v>100</v>
      </c>
    </row>
    <row r="14" spans="1:19" ht="204" customHeight="1" x14ac:dyDescent="0.25">
      <c r="A14" s="16"/>
      <c r="B14" s="13"/>
      <c r="C14" s="16"/>
      <c r="D14" s="13"/>
      <c r="E14" s="3" t="s">
        <v>13</v>
      </c>
      <c r="F14" s="3">
        <v>2019</v>
      </c>
      <c r="G14" s="6">
        <f>H14</f>
        <v>324068.20999999996</v>
      </c>
      <c r="H14" s="6">
        <f>452186-34535.64-93582.15</f>
        <v>324068.20999999996</v>
      </c>
      <c r="I14" s="3">
        <v>100</v>
      </c>
    </row>
    <row r="15" spans="1:19" ht="175.5" customHeight="1" x14ac:dyDescent="0.25">
      <c r="A15" s="16"/>
      <c r="B15" s="13"/>
      <c r="C15" s="16"/>
      <c r="D15" s="13"/>
      <c r="E15" s="3" t="s">
        <v>14</v>
      </c>
      <c r="F15" s="3">
        <v>2019</v>
      </c>
      <c r="G15" s="6">
        <f>H15</f>
        <v>270530.58999999997</v>
      </c>
      <c r="H15" s="6">
        <f>273381.79-2851.2</f>
        <v>270530.58999999997</v>
      </c>
      <c r="I15" s="3">
        <v>100</v>
      </c>
    </row>
    <row r="16" spans="1:19" ht="135" customHeight="1" x14ac:dyDescent="0.25">
      <c r="A16" s="16"/>
      <c r="B16" s="13"/>
      <c r="C16" s="16"/>
      <c r="D16" s="13"/>
      <c r="E16" s="3" t="s">
        <v>21</v>
      </c>
      <c r="F16" s="3" t="s">
        <v>22</v>
      </c>
      <c r="G16" s="6">
        <v>19240502.98</v>
      </c>
      <c r="H16" s="6">
        <f>755504.89-143395.42-559795.8</f>
        <v>52313.669999999925</v>
      </c>
      <c r="I16" s="3">
        <v>39.270000000000003</v>
      </c>
    </row>
    <row r="17" spans="1:9" ht="225" customHeight="1" x14ac:dyDescent="0.25">
      <c r="A17" s="16"/>
      <c r="B17" s="13"/>
      <c r="C17" s="16"/>
      <c r="D17" s="13"/>
      <c r="E17" s="3" t="s">
        <v>23</v>
      </c>
      <c r="F17" s="3">
        <v>2019</v>
      </c>
      <c r="G17" s="6">
        <v>1371582</v>
      </c>
      <c r="H17" s="6">
        <v>1371582</v>
      </c>
      <c r="I17" s="3">
        <v>100</v>
      </c>
    </row>
    <row r="18" spans="1:9" ht="217.5" customHeight="1" x14ac:dyDescent="0.25">
      <c r="A18" s="16"/>
      <c r="B18" s="13"/>
      <c r="C18" s="16"/>
      <c r="D18" s="13"/>
      <c r="E18" s="3" t="s">
        <v>24</v>
      </c>
      <c r="F18" s="3">
        <v>2019</v>
      </c>
      <c r="G18" s="6">
        <f>H18</f>
        <v>3240</v>
      </c>
      <c r="H18" s="6">
        <f>3500-260</f>
        <v>3240</v>
      </c>
      <c r="I18" s="3">
        <v>100</v>
      </c>
    </row>
    <row r="19" spans="1:9" ht="262.5" customHeight="1" x14ac:dyDescent="0.25">
      <c r="A19" s="16"/>
      <c r="B19" s="13"/>
      <c r="C19" s="16"/>
      <c r="D19" s="13"/>
      <c r="E19" s="3" t="s">
        <v>29</v>
      </c>
      <c r="F19" s="3">
        <v>2019</v>
      </c>
      <c r="G19" s="6">
        <f>H19</f>
        <v>2830</v>
      </c>
      <c r="H19" s="6">
        <v>2830</v>
      </c>
      <c r="I19" s="3">
        <v>100</v>
      </c>
    </row>
    <row r="20" spans="1:9" ht="193.5" customHeight="1" x14ac:dyDescent="0.25">
      <c r="A20" s="16"/>
      <c r="B20" s="13"/>
      <c r="C20" s="16"/>
      <c r="D20" s="13"/>
      <c r="E20" s="3" t="s">
        <v>30</v>
      </c>
      <c r="F20" s="3">
        <v>2019</v>
      </c>
      <c r="G20" s="6">
        <f t="shared" ref="G20:G23" si="0">H20</f>
        <v>2800</v>
      </c>
      <c r="H20" s="6">
        <v>2800</v>
      </c>
      <c r="I20" s="3">
        <v>100</v>
      </c>
    </row>
    <row r="21" spans="1:9" ht="295.5" customHeight="1" x14ac:dyDescent="0.25">
      <c r="A21" s="16"/>
      <c r="B21" s="13"/>
      <c r="C21" s="16"/>
      <c r="D21" s="13"/>
      <c r="E21" s="3" t="s">
        <v>31</v>
      </c>
      <c r="F21" s="3">
        <v>2019</v>
      </c>
      <c r="G21" s="6">
        <f t="shared" si="0"/>
        <v>2811</v>
      </c>
      <c r="H21" s="6">
        <v>2811</v>
      </c>
      <c r="I21" s="3">
        <v>100</v>
      </c>
    </row>
    <row r="22" spans="1:9" ht="228.75" customHeight="1" x14ac:dyDescent="0.25">
      <c r="A22" s="16"/>
      <c r="B22" s="13"/>
      <c r="C22" s="16"/>
      <c r="D22" s="13"/>
      <c r="E22" s="3" t="s">
        <v>32</v>
      </c>
      <c r="F22" s="3">
        <v>2019</v>
      </c>
      <c r="G22" s="6">
        <f t="shared" si="0"/>
        <v>92090</v>
      </c>
      <c r="H22" s="6">
        <v>92090</v>
      </c>
      <c r="I22" s="3">
        <v>100</v>
      </c>
    </row>
    <row r="23" spans="1:9" ht="230.25" customHeight="1" x14ac:dyDescent="0.25">
      <c r="A23" s="16"/>
      <c r="B23" s="13"/>
      <c r="C23" s="16"/>
      <c r="D23" s="13"/>
      <c r="E23" s="3" t="s">
        <v>33</v>
      </c>
      <c r="F23" s="3">
        <v>2019</v>
      </c>
      <c r="G23" s="6">
        <f t="shared" si="0"/>
        <v>3240</v>
      </c>
      <c r="H23" s="6">
        <v>3240</v>
      </c>
      <c r="I23" s="3">
        <v>100</v>
      </c>
    </row>
    <row r="24" spans="1:9" ht="281.25" customHeight="1" x14ac:dyDescent="0.25">
      <c r="A24" s="16"/>
      <c r="B24" s="13"/>
      <c r="C24" s="16"/>
      <c r="D24" s="13"/>
      <c r="E24" s="3" t="s">
        <v>26</v>
      </c>
      <c r="F24" s="3">
        <v>2019</v>
      </c>
      <c r="G24" s="6">
        <v>3091</v>
      </c>
      <c r="H24" s="6">
        <v>3091</v>
      </c>
      <c r="I24" s="3">
        <v>100</v>
      </c>
    </row>
    <row r="25" spans="1:9" ht="257.25" customHeight="1" x14ac:dyDescent="0.25">
      <c r="A25" s="16"/>
      <c r="B25" s="13"/>
      <c r="C25" s="16"/>
      <c r="D25" s="13"/>
      <c r="E25" s="3" t="s">
        <v>27</v>
      </c>
      <c r="F25" s="3">
        <v>2019</v>
      </c>
      <c r="G25" s="6">
        <v>2837</v>
      </c>
      <c r="H25" s="6">
        <v>2837</v>
      </c>
      <c r="I25" s="3">
        <v>100</v>
      </c>
    </row>
    <row r="26" spans="1:9" ht="257.25" customHeight="1" x14ac:dyDescent="0.25">
      <c r="A26" s="16"/>
      <c r="B26" s="13"/>
      <c r="C26" s="16"/>
      <c r="D26" s="13"/>
      <c r="E26" s="3" t="s">
        <v>34</v>
      </c>
      <c r="F26" s="3">
        <v>2019</v>
      </c>
      <c r="G26" s="6">
        <f>H26</f>
        <v>39881</v>
      </c>
      <c r="H26" s="6">
        <v>39881</v>
      </c>
      <c r="I26" s="3">
        <v>100</v>
      </c>
    </row>
    <row r="27" spans="1:9" ht="257.25" customHeight="1" x14ac:dyDescent="0.25">
      <c r="A27" s="16"/>
      <c r="B27" s="13"/>
      <c r="C27" s="16"/>
      <c r="D27" s="13"/>
      <c r="E27" s="3" t="s">
        <v>35</v>
      </c>
      <c r="F27" s="3">
        <v>2019</v>
      </c>
      <c r="G27" s="6">
        <f>H27</f>
        <v>3240</v>
      </c>
      <c r="H27" s="6">
        <v>3240</v>
      </c>
      <c r="I27" s="3">
        <v>100</v>
      </c>
    </row>
    <row r="28" spans="1:9" ht="257.25" customHeight="1" x14ac:dyDescent="0.25">
      <c r="A28" s="16"/>
      <c r="B28" s="13"/>
      <c r="C28" s="16"/>
      <c r="D28" s="13"/>
      <c r="E28" s="3" t="s">
        <v>36</v>
      </c>
      <c r="F28" s="3">
        <v>2019</v>
      </c>
      <c r="G28" s="6">
        <f>H28</f>
        <v>77991</v>
      </c>
      <c r="H28" s="6">
        <v>77991</v>
      </c>
      <c r="I28" s="3">
        <v>100</v>
      </c>
    </row>
    <row r="29" spans="1:9" ht="214.5" customHeight="1" x14ac:dyDescent="0.25">
      <c r="A29" s="16"/>
      <c r="B29" s="13"/>
      <c r="C29" s="16"/>
      <c r="D29" s="14"/>
      <c r="E29" s="3" t="s">
        <v>28</v>
      </c>
      <c r="F29" s="3">
        <v>2019</v>
      </c>
      <c r="G29" s="6">
        <v>2733</v>
      </c>
      <c r="H29" s="6">
        <v>2733</v>
      </c>
      <c r="I29" s="3">
        <v>100</v>
      </c>
    </row>
    <row r="30" spans="1:9" ht="214.5" customHeight="1" x14ac:dyDescent="0.25">
      <c r="A30" s="16"/>
      <c r="B30" s="13"/>
      <c r="C30" s="16"/>
      <c r="D30" s="9"/>
      <c r="E30" s="3" t="s">
        <v>38</v>
      </c>
      <c r="F30" s="3">
        <v>2019</v>
      </c>
      <c r="G30" s="6">
        <v>1300000</v>
      </c>
      <c r="H30" s="6">
        <v>1300000</v>
      </c>
      <c r="I30" s="3">
        <v>100</v>
      </c>
    </row>
    <row r="31" spans="1:9" ht="352.5" customHeight="1" x14ac:dyDescent="0.25">
      <c r="A31" s="16"/>
      <c r="B31" s="13"/>
      <c r="C31" s="16"/>
      <c r="D31" s="10"/>
      <c r="E31" s="3" t="s">
        <v>41</v>
      </c>
      <c r="F31" s="3">
        <v>2019</v>
      </c>
      <c r="G31" s="6">
        <f>H31</f>
        <v>906192</v>
      </c>
      <c r="H31" s="6">
        <v>906192</v>
      </c>
      <c r="I31" s="3">
        <v>100</v>
      </c>
    </row>
    <row r="32" spans="1:9" ht="214.5" customHeight="1" x14ac:dyDescent="0.25">
      <c r="A32" s="17"/>
      <c r="B32" s="14"/>
      <c r="C32" s="17"/>
      <c r="D32" s="7"/>
      <c r="E32" s="3" t="s">
        <v>37</v>
      </c>
      <c r="F32" s="3">
        <v>2019</v>
      </c>
      <c r="G32" s="6">
        <f>H32</f>
        <v>343830.34</v>
      </c>
      <c r="H32" s="6">
        <f>349501-5670.66</f>
        <v>343830.34</v>
      </c>
      <c r="I32" s="3">
        <v>100</v>
      </c>
    </row>
    <row r="33" spans="1:13" ht="15.75" x14ac:dyDescent="0.25">
      <c r="A33" s="3" t="s">
        <v>9</v>
      </c>
      <c r="B33" s="3" t="s">
        <v>9</v>
      </c>
      <c r="C33" s="3" t="s">
        <v>9</v>
      </c>
      <c r="D33" s="8" t="s">
        <v>10</v>
      </c>
      <c r="E33" s="3" t="s">
        <v>9</v>
      </c>
      <c r="F33" s="3" t="s">
        <v>9</v>
      </c>
      <c r="G33" s="3" t="s">
        <v>9</v>
      </c>
      <c r="H33" s="5">
        <f>SUM(H12:H32)</f>
        <v>5056218.5299999993</v>
      </c>
      <c r="I33" s="3" t="s">
        <v>9</v>
      </c>
      <c r="M33">
        <f>H33-S3</f>
        <v>3766929.5299999993</v>
      </c>
    </row>
    <row r="37" spans="1:13" x14ac:dyDescent="0.25">
      <c r="B37" t="s">
        <v>39</v>
      </c>
      <c r="G37" t="s">
        <v>40</v>
      </c>
    </row>
  </sheetData>
  <mergeCells count="5">
    <mergeCell ref="A6:I6"/>
    <mergeCell ref="D12:D29"/>
    <mergeCell ref="A12:A32"/>
    <mergeCell ref="B12:B32"/>
    <mergeCell ref="C12:C32"/>
  </mergeCells>
  <pageMargins left="0.27559055118110237" right="0.15748031496062992" top="0.74803149606299213" bottom="0.74803149606299213" header="0.31496062992125984" footer="0.31496062992125984"/>
  <pageSetup paperSize="9" scale="54" fitToHeight="4" orientation="portrait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Дод6</vt:lpstr>
      <vt:lpstr>Дод6!Область_печати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2019-09-16T12:30:27Z</cp:lastPrinted>
  <dcterms:created xsi:type="dcterms:W3CDTF">2019-01-03T11:24:11Z</dcterms:created>
  <dcterms:modified xsi:type="dcterms:W3CDTF">2019-09-16T12:30:37Z</dcterms:modified>
</cp:coreProperties>
</file>