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дод7!$A$1:$K$47</definedName>
  </definedNames>
  <calcPr calcId="152511"/>
</workbook>
</file>

<file path=xl/calcChain.xml><?xml version="1.0" encoding="utf-8"?>
<calcChain xmlns="http://schemas.openxmlformats.org/spreadsheetml/2006/main">
  <c r="K28" i="1" l="1"/>
  <c r="H27" i="1" l="1"/>
  <c r="J27" i="1"/>
  <c r="K31" i="1" l="1"/>
  <c r="H29" i="1"/>
  <c r="J29" i="1"/>
  <c r="I25" i="1" l="1"/>
  <c r="I12" i="1" s="1"/>
  <c r="H16" i="1"/>
  <c r="K12" i="1" l="1"/>
  <c r="J23" i="1"/>
  <c r="H23" i="1" s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3" i="1"/>
  <c r="H34" i="1"/>
  <c r="H35" i="1"/>
  <c r="J28" i="1"/>
  <c r="H28" i="1" s="1"/>
  <c r="H22" i="1"/>
  <c r="J12" i="1" l="1"/>
  <c r="J11" i="1" s="1"/>
  <c r="J36" i="1" s="1"/>
  <c r="K11" i="1"/>
  <c r="K36" i="1" s="1"/>
  <c r="H12" i="1" l="1"/>
  <c r="I11" i="1"/>
  <c r="H11" i="1" s="1"/>
  <c r="I36" i="1" l="1"/>
  <c r="H36" i="1" s="1"/>
</calcChain>
</file>

<file path=xl/sharedStrings.xml><?xml version="1.0" encoding="utf-8"?>
<sst xmlns="http://schemas.openxmlformats.org/spreadsheetml/2006/main" count="167" uniqueCount="122">
  <si>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</si>
  <si>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</si>
  <si>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</si>
  <si>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</si>
  <si>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</si>
  <si>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</si>
  <si>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</si>
  <si>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</si>
  <si>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</si>
  <si>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</si>
  <si>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</si>
  <si>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</si>
  <si>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</si>
  <si>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</si>
  <si>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</si>
  <si>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</si>
  <si>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</si>
  <si>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</si>
  <si>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</si>
  <si>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</si>
  <si>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</si>
  <si>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</si>
  <si>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</si>
  <si>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</si>
  <si>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</si>
  <si>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</si>
  <si>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</si>
  <si>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</si>
  <si>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</si>
  <si>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</si>
  <si>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</si>
  <si>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</si>
  <si>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</si>
  <si>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</si>
  <si>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</si>
  <si>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</si>
  <si>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</si>
  <si>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</si>
  <si>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</si>
  <si>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</si>
  <si>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</si>
  <si>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</si>
  <si>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</si>
  <si>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</si>
  <si>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</si>
  <si>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</si>
  <si>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</si>
  <si>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</si>
  <si>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</si>
  <si>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</si>
  <si>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</si>
  <si>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</si>
  <si>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</si>
  <si>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</si>
  <si>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</si>
  <si>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</si>
  <si>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</si>
  <si>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</si>
  <si>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</si>
  <si>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</si>
  <si>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</si>
  <si>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</si>
  <si>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</si>
  <si>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</si>
  <si>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</si>
  <si>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</si>
  <si>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</si>
  <si>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</si>
  <si>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</si>
  <si>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</si>
  <si>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</si>
  <si>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</si>
  <si>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</si>
  <si>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</si>
  <si>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</si>
  <si>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</si>
  <si>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</si>
  <si>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</si>
  <si>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</si>
  <si>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</si>
  <si>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</si>
  <si>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</si>
  <si>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</si>
  <si>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</si>
  <si>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</si>
  <si>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</si>
  <si>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</si>
  <si>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</si>
  <si>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</si>
  <si>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</si>
  <si>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</si>
  <si>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</si>
  <si>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</si>
  <si>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 xml:space="preserve"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
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</si>
  <si>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</si>
  <si>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</si>
  <si>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</si>
  <si>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</si>
  <si>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</si>
  <si>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</si>
  <si>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</si>
  <si>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</si>
  <si>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</si>
  <si>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</si>
  <si>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</si>
  <si>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</si>
  <si>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</si>
  <si>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</si>
  <si>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</si>
  <si>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</si>
  <si>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</si>
  <si>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</si>
  <si>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</si>
  <si>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</si>
  <si>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</si>
  <si>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</si>
  <si>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</si>
  <si>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</si>
  <si>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</si>
  <si>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 xml:space="preserve">Додаток </t>
  </si>
  <si>
    <t xml:space="preserve">до рішення виконкому селищної ради </t>
  </si>
  <si>
    <t>від 12.02.2019 року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</si>
</sst>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49" fontId="10" fillId="0" borderId="4" xfId="0" quotePrefix="1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3" fontId="10" fillId="0" borderId="4" xfId="1" applyNumberFormat="1" applyFont="1" applyBorder="1" applyAlignment="1">
      <alignment horizontal="center" vertical="center"/>
    </xf>
    <xf numFmtId="3" fontId="10" fillId="0" borderId="4" xfId="0" applyNumberFormat="1" applyFont="1" applyFill="1" applyBorder="1" applyAlignment="1">
      <alignment vertical="center" wrapText="1"/>
    </xf>
    <xf numFmtId="3" fontId="10" fillId="0" borderId="4" xfId="0" applyNumberFormat="1" applyFont="1" applyBorder="1" applyAlignment="1">
      <alignment vertical="center" wrapText="1"/>
    </xf>
    <xf numFmtId="3" fontId="10" fillId="0" borderId="4" xfId="0" applyNumberFormat="1" applyFont="1" applyBorder="1" applyAlignment="1">
      <alignment horizontal="center" vertical="justify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8" fillId="0" borderId="4" xfId="0" quotePrefix="1" applyFont="1" applyBorder="1" applyAlignment="1">
      <alignment horizontal="center" vertical="center" wrapText="1"/>
    </xf>
    <xf numFmtId="2" fontId="38" fillId="0" borderId="4" xfId="0" quotePrefix="1" applyNumberFormat="1" applyFont="1" applyBorder="1" applyAlignment="1">
      <alignment horizontal="center" vertical="center" wrapText="1"/>
    </xf>
    <xf numFmtId="2" fontId="38" fillId="0" borderId="4" xfId="0" quotePrefix="1" applyNumberFormat="1" applyFont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4"/>
  <sheetViews>
    <sheetView tabSelected="1" view="pageBreakPreview" topLeftCell="B1" zoomScale="60" zoomScaleNormal="70" workbookViewId="0">
      <selection activeCell="H1" sqref="H1:J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91</v>
      </c>
      <c r="C1" s="75"/>
      <c r="D1" s="75"/>
      <c r="E1" s="4"/>
      <c r="F1" s="4"/>
      <c r="G1" s="60"/>
      <c r="H1" s="60" t="s">
        <v>119</v>
      </c>
      <c r="I1" s="60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60"/>
      <c r="H2" s="69" t="s">
        <v>120</v>
      </c>
      <c r="I2" s="69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3"/>
      <c r="C3" s="63"/>
      <c r="D3" s="63"/>
      <c r="E3" s="63"/>
      <c r="F3" s="63"/>
      <c r="G3" s="60"/>
      <c r="H3" s="69" t="s">
        <v>121</v>
      </c>
      <c r="I3" s="69"/>
      <c r="J3"/>
      <c r="K3" s="63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60"/>
      <c r="H4" s="60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60"/>
      <c r="H5" s="60"/>
      <c r="I5" s="60"/>
      <c r="J5" s="60"/>
      <c r="K5" s="7"/>
      <c r="L5" s="7"/>
    </row>
    <row r="6" spans="1:152" ht="63.75" customHeight="1" x14ac:dyDescent="0.2">
      <c r="B6" s="81" t="s">
        <v>110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4">
        <f>I11+J11</f>
        <v>14301345.1</v>
      </c>
      <c r="I11" s="64">
        <f>I12</f>
        <v>5900281.0999999996</v>
      </c>
      <c r="J11" s="64">
        <f>J12</f>
        <v>8401064</v>
      </c>
      <c r="K11" s="64">
        <f>K12</f>
        <v>8378564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4">
        <f t="shared" ref="H12:H36" si="0">I12+J12</f>
        <v>14301345.1</v>
      </c>
      <c r="I12" s="64">
        <f>SUM(I13:I35)</f>
        <v>5900281.0999999996</v>
      </c>
      <c r="J12" s="64">
        <f>SUM(J14:J35)</f>
        <v>8401064</v>
      </c>
      <c r="K12" s="64">
        <f>SUM(K14:K35)</f>
        <v>8378564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94</v>
      </c>
      <c r="C13" s="21" t="s">
        <v>95</v>
      </c>
      <c r="D13" s="22" t="s">
        <v>38</v>
      </c>
      <c r="E13" s="23" t="s">
        <v>16</v>
      </c>
      <c r="F13" s="34" t="s">
        <v>87</v>
      </c>
      <c r="G13" s="68" t="s">
        <v>99</v>
      </c>
      <c r="H13" s="64">
        <v>5120</v>
      </c>
      <c r="I13" s="64">
        <v>5120</v>
      </c>
      <c r="J13" s="64"/>
      <c r="K13" s="64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21" t="s">
        <v>37</v>
      </c>
      <c r="D14" s="22" t="s">
        <v>38</v>
      </c>
      <c r="E14" s="23" t="s">
        <v>39</v>
      </c>
      <c r="F14" s="34" t="s">
        <v>77</v>
      </c>
      <c r="G14" s="68" t="s">
        <v>96</v>
      </c>
      <c r="H14" s="64">
        <f>I14+J14</f>
        <v>179250</v>
      </c>
      <c r="I14" s="64">
        <v>179250</v>
      </c>
      <c r="J14" s="64"/>
      <c r="K14" s="64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21" t="s">
        <v>40</v>
      </c>
      <c r="D15" s="22" t="s">
        <v>41</v>
      </c>
      <c r="E15" s="23" t="s">
        <v>42</v>
      </c>
      <c r="F15" s="34" t="s">
        <v>78</v>
      </c>
      <c r="G15" s="68" t="s">
        <v>97</v>
      </c>
      <c r="H15" s="64">
        <f t="shared" ref="H15:H35" si="1">I15+J15</f>
        <v>65970</v>
      </c>
      <c r="I15" s="64">
        <v>65970</v>
      </c>
      <c r="J15" s="64"/>
      <c r="K15" s="64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108</v>
      </c>
      <c r="C16" s="21">
        <v>3210</v>
      </c>
      <c r="D16" s="22">
        <v>1050</v>
      </c>
      <c r="E16" s="23" t="s">
        <v>109</v>
      </c>
      <c r="F16" s="49" t="s">
        <v>82</v>
      </c>
      <c r="G16" s="68" t="s">
        <v>105</v>
      </c>
      <c r="H16" s="64">
        <f t="shared" si="1"/>
        <v>4072</v>
      </c>
      <c r="I16" s="64">
        <v>4072</v>
      </c>
      <c r="J16" s="64"/>
      <c r="K16" s="64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0" customFormat="1" ht="54" customHeight="1" x14ac:dyDescent="0.2">
      <c r="A17" s="31"/>
      <c r="B17" s="20" t="s">
        <v>14</v>
      </c>
      <c r="C17" s="20" t="s">
        <v>43</v>
      </c>
      <c r="D17" s="32" t="s">
        <v>15</v>
      </c>
      <c r="E17" s="33" t="s">
        <v>16</v>
      </c>
      <c r="F17" s="34" t="s">
        <v>79</v>
      </c>
      <c r="G17" s="68" t="s">
        <v>97</v>
      </c>
      <c r="H17" s="64">
        <f t="shared" si="1"/>
        <v>138170</v>
      </c>
      <c r="I17" s="65">
        <v>138170</v>
      </c>
      <c r="J17" s="64"/>
      <c r="K17" s="64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8.25" customHeight="1" x14ac:dyDescent="0.2">
      <c r="A18" s="31"/>
      <c r="B18" s="20" t="s">
        <v>14</v>
      </c>
      <c r="C18" s="20" t="s">
        <v>43</v>
      </c>
      <c r="D18" s="32" t="s">
        <v>15</v>
      </c>
      <c r="E18" s="33" t="s">
        <v>16</v>
      </c>
      <c r="F18" s="34" t="s">
        <v>93</v>
      </c>
      <c r="G18" s="68" t="s">
        <v>98</v>
      </c>
      <c r="H18" s="64">
        <f t="shared" si="1"/>
        <v>129000</v>
      </c>
      <c r="I18" s="65">
        <v>129000</v>
      </c>
      <c r="J18" s="64"/>
      <c r="K18" s="64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61.5" customHeight="1" x14ac:dyDescent="0.2">
      <c r="A19" s="31"/>
      <c r="B19" s="20" t="s">
        <v>14</v>
      </c>
      <c r="C19" s="20" t="s">
        <v>43</v>
      </c>
      <c r="D19" s="32" t="s">
        <v>15</v>
      </c>
      <c r="E19" s="33" t="s">
        <v>16</v>
      </c>
      <c r="F19" s="34" t="s">
        <v>77</v>
      </c>
      <c r="G19" s="68" t="s">
        <v>96</v>
      </c>
      <c r="H19" s="64">
        <f t="shared" si="1"/>
        <v>3000</v>
      </c>
      <c r="I19" s="65">
        <v>3000</v>
      </c>
      <c r="J19" s="64"/>
      <c r="K19" s="64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56.25" customHeight="1" x14ac:dyDescent="0.2">
      <c r="A20" s="31"/>
      <c r="B20" s="20" t="s">
        <v>25</v>
      </c>
      <c r="C20" s="33" t="s">
        <v>44</v>
      </c>
      <c r="D20" s="33" t="s">
        <v>45</v>
      </c>
      <c r="E20" s="33" t="s">
        <v>46</v>
      </c>
      <c r="F20" s="34" t="s">
        <v>86</v>
      </c>
      <c r="G20" s="68" t="s">
        <v>100</v>
      </c>
      <c r="H20" s="64">
        <f t="shared" si="1"/>
        <v>241000</v>
      </c>
      <c r="I20" s="65">
        <v>241000</v>
      </c>
      <c r="J20" s="64"/>
      <c r="K20" s="64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0.75" customHeight="1" x14ac:dyDescent="0.2">
      <c r="A21" s="31"/>
      <c r="B21" s="20" t="s">
        <v>17</v>
      </c>
      <c r="C21" s="20" t="s">
        <v>47</v>
      </c>
      <c r="D21" s="32" t="s">
        <v>18</v>
      </c>
      <c r="E21" s="33" t="s">
        <v>48</v>
      </c>
      <c r="F21" s="34" t="s">
        <v>85</v>
      </c>
      <c r="G21" s="68" t="s">
        <v>101</v>
      </c>
      <c r="H21" s="64">
        <f t="shared" si="1"/>
        <v>144346</v>
      </c>
      <c r="I21" s="65">
        <v>144346</v>
      </c>
      <c r="J21" s="64"/>
      <c r="K21" s="64"/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63.75" customHeight="1" x14ac:dyDescent="0.2">
      <c r="A22" s="31"/>
      <c r="B22" s="20" t="s">
        <v>26</v>
      </c>
      <c r="C22" s="20" t="s">
        <v>49</v>
      </c>
      <c r="D22" s="32" t="s">
        <v>50</v>
      </c>
      <c r="E22" s="33" t="s">
        <v>51</v>
      </c>
      <c r="F22" s="41" t="s">
        <v>92</v>
      </c>
      <c r="G22" s="68" t="s">
        <v>102</v>
      </c>
      <c r="H22" s="64">
        <f t="shared" si="1"/>
        <v>230500</v>
      </c>
      <c r="I22" s="65">
        <v>230500</v>
      </c>
      <c r="J22" s="64"/>
      <c r="K22" s="64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59.25" customHeight="1" x14ac:dyDescent="0.2">
      <c r="A23" s="31"/>
      <c r="B23" s="20" t="s">
        <v>26</v>
      </c>
      <c r="C23" s="20" t="s">
        <v>49</v>
      </c>
      <c r="D23" s="32" t="s">
        <v>50</v>
      </c>
      <c r="E23" s="33" t="s">
        <v>51</v>
      </c>
      <c r="F23" s="46" t="s">
        <v>84</v>
      </c>
      <c r="G23" s="35" t="s">
        <v>103</v>
      </c>
      <c r="H23" s="64">
        <f t="shared" si="1"/>
        <v>799010</v>
      </c>
      <c r="I23" s="65"/>
      <c r="J23" s="64">
        <f t="shared" ref="J23" si="2">K23</f>
        <v>799010</v>
      </c>
      <c r="K23" s="64">
        <v>799010</v>
      </c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60.75" customHeight="1" x14ac:dyDescent="0.2">
      <c r="A24" s="31"/>
      <c r="B24" s="20" t="s">
        <v>30</v>
      </c>
      <c r="C24" s="20" t="s">
        <v>52</v>
      </c>
      <c r="D24" s="32" t="s">
        <v>50</v>
      </c>
      <c r="E24" s="33" t="s">
        <v>53</v>
      </c>
      <c r="F24" s="41" t="s">
        <v>92</v>
      </c>
      <c r="G24" s="68" t="s">
        <v>102</v>
      </c>
      <c r="H24" s="64">
        <f t="shared" si="1"/>
        <v>63000</v>
      </c>
      <c r="I24" s="65">
        <v>63000</v>
      </c>
      <c r="J24" s="64"/>
      <c r="K24" s="64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54.75" customHeight="1" x14ac:dyDescent="0.2">
      <c r="A25" s="31"/>
      <c r="B25" s="20" t="s">
        <v>27</v>
      </c>
      <c r="C25" s="20" t="s">
        <v>54</v>
      </c>
      <c r="D25" s="32" t="s">
        <v>50</v>
      </c>
      <c r="E25" s="33" t="s">
        <v>55</v>
      </c>
      <c r="F25" s="41" t="s">
        <v>92</v>
      </c>
      <c r="G25" s="68" t="s">
        <v>102</v>
      </c>
      <c r="H25" s="64">
        <f t="shared" si="1"/>
        <v>2511143</v>
      </c>
      <c r="I25" s="65">
        <f>2458215-4072</f>
        <v>2454143</v>
      </c>
      <c r="J25" s="64">
        <v>57000</v>
      </c>
      <c r="K25" s="64">
        <v>57000</v>
      </c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99.75" customHeight="1" x14ac:dyDescent="0.2">
      <c r="A26" s="31"/>
      <c r="B26" s="20" t="s">
        <v>28</v>
      </c>
      <c r="C26" s="20" t="s">
        <v>56</v>
      </c>
      <c r="D26" s="32" t="s">
        <v>57</v>
      </c>
      <c r="E26" s="33" t="s">
        <v>88</v>
      </c>
      <c r="F26" s="34" t="s">
        <v>83</v>
      </c>
      <c r="G26" s="68" t="s">
        <v>104</v>
      </c>
      <c r="H26" s="64">
        <f t="shared" si="1"/>
        <v>815000</v>
      </c>
      <c r="I26" s="65">
        <v>815000</v>
      </c>
      <c r="J26" s="64"/>
      <c r="K26" s="64"/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62.25" customHeight="1" x14ac:dyDescent="0.2">
      <c r="A27" s="31"/>
      <c r="B27" s="70" t="s">
        <v>112</v>
      </c>
      <c r="C27" s="20" t="s">
        <v>113</v>
      </c>
      <c r="D27" s="71" t="s">
        <v>114</v>
      </c>
      <c r="E27" s="72" t="s">
        <v>115</v>
      </c>
      <c r="F27" s="34" t="s">
        <v>116</v>
      </c>
      <c r="G27" s="68" t="s">
        <v>118</v>
      </c>
      <c r="H27" s="25">
        <f>I27+J27</f>
        <v>17419.099999999999</v>
      </c>
      <c r="I27" s="73">
        <v>10419.1</v>
      </c>
      <c r="J27" s="64">
        <f>K27</f>
        <v>7000</v>
      </c>
      <c r="K27" s="64">
        <v>7000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69" customHeight="1" x14ac:dyDescent="0.2">
      <c r="A28" s="31"/>
      <c r="B28" s="20" t="s">
        <v>29</v>
      </c>
      <c r="C28" s="20" t="s">
        <v>58</v>
      </c>
      <c r="D28" s="32" t="s">
        <v>59</v>
      </c>
      <c r="E28" s="74" t="s">
        <v>117</v>
      </c>
      <c r="F28" s="41" t="s">
        <v>92</v>
      </c>
      <c r="G28" s="68" t="s">
        <v>102</v>
      </c>
      <c r="H28" s="64">
        <f t="shared" si="1"/>
        <v>2344871</v>
      </c>
      <c r="I28" s="65"/>
      <c r="J28" s="64">
        <f>K28</f>
        <v>2344871</v>
      </c>
      <c r="K28" s="64">
        <f>1231289+7000+366582+740000</f>
        <v>2344871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69" customHeight="1" x14ac:dyDescent="0.2">
      <c r="A29" s="31"/>
      <c r="B29" s="20" t="s">
        <v>29</v>
      </c>
      <c r="C29" s="20" t="s">
        <v>58</v>
      </c>
      <c r="D29" s="32" t="s">
        <v>59</v>
      </c>
      <c r="E29" s="74" t="s">
        <v>117</v>
      </c>
      <c r="F29" s="41" t="s">
        <v>84</v>
      </c>
      <c r="G29" s="68" t="s">
        <v>111</v>
      </c>
      <c r="H29" s="64">
        <f>J29</f>
        <v>869316</v>
      </c>
      <c r="I29" s="65"/>
      <c r="J29" s="64">
        <f>K29</f>
        <v>869316</v>
      </c>
      <c r="K29" s="64">
        <v>869316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58.5" customHeight="1" x14ac:dyDescent="0.2">
      <c r="A30" s="31"/>
      <c r="B30" s="20" t="s">
        <v>31</v>
      </c>
      <c r="C30" s="42" t="s">
        <v>60</v>
      </c>
      <c r="D30" s="43" t="s">
        <v>61</v>
      </c>
      <c r="E30" s="44" t="s">
        <v>62</v>
      </c>
      <c r="F30" s="41" t="s">
        <v>92</v>
      </c>
      <c r="G30" s="68" t="s">
        <v>102</v>
      </c>
      <c r="H30" s="64">
        <f t="shared" si="1"/>
        <v>60000</v>
      </c>
      <c r="I30" s="65"/>
      <c r="J30" s="64">
        <f t="shared" ref="J30:J32" si="3">K30</f>
        <v>60000</v>
      </c>
      <c r="K30" s="64">
        <v>60000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0" customHeight="1" x14ac:dyDescent="0.2">
      <c r="A31" s="31"/>
      <c r="B31" s="20" t="s">
        <v>32</v>
      </c>
      <c r="C31" s="20" t="s">
        <v>63</v>
      </c>
      <c r="D31" s="32" t="s">
        <v>64</v>
      </c>
      <c r="E31" s="45" t="s">
        <v>65</v>
      </c>
      <c r="F31" s="41" t="s">
        <v>92</v>
      </c>
      <c r="G31" s="68" t="s">
        <v>102</v>
      </c>
      <c r="H31" s="64">
        <f t="shared" si="1"/>
        <v>3341367</v>
      </c>
      <c r="I31" s="66">
        <v>600000</v>
      </c>
      <c r="J31" s="64">
        <f t="shared" si="3"/>
        <v>2741367</v>
      </c>
      <c r="K31" s="64">
        <f>3610683-869316</f>
        <v>2741367</v>
      </c>
      <c r="L31" s="36"/>
      <c r="M31" s="38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30" customFormat="1" ht="58.5" customHeight="1" x14ac:dyDescent="0.3">
      <c r="A32" s="28"/>
      <c r="B32" s="20" t="s">
        <v>33</v>
      </c>
      <c r="C32" s="20" t="s">
        <v>66</v>
      </c>
      <c r="D32" s="32" t="s">
        <v>61</v>
      </c>
      <c r="E32" s="33" t="s">
        <v>67</v>
      </c>
      <c r="F32" s="41" t="s">
        <v>92</v>
      </c>
      <c r="G32" s="68" t="s">
        <v>102</v>
      </c>
      <c r="H32" s="64">
        <f t="shared" si="1"/>
        <v>1500000</v>
      </c>
      <c r="I32" s="66"/>
      <c r="J32" s="64">
        <f t="shared" si="3"/>
        <v>1500000</v>
      </c>
      <c r="K32" s="64">
        <v>1500000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73.5" customHeight="1" x14ac:dyDescent="0.3">
      <c r="A33" s="28"/>
      <c r="B33" s="20" t="s">
        <v>34</v>
      </c>
      <c r="C33" s="20" t="s">
        <v>68</v>
      </c>
      <c r="D33" s="47" t="s">
        <v>69</v>
      </c>
      <c r="E33" s="48" t="s">
        <v>70</v>
      </c>
      <c r="F33" s="49" t="s">
        <v>82</v>
      </c>
      <c r="G33" s="68" t="s">
        <v>105</v>
      </c>
      <c r="H33" s="64">
        <f t="shared" si="1"/>
        <v>278716</v>
      </c>
      <c r="I33" s="66">
        <v>278716</v>
      </c>
      <c r="J33" s="64"/>
      <c r="K33" s="64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60" customHeight="1" x14ac:dyDescent="0.3">
      <c r="A34" s="28"/>
      <c r="B34" s="20" t="s">
        <v>35</v>
      </c>
      <c r="C34" s="20" t="s">
        <v>71</v>
      </c>
      <c r="D34" s="47" t="s">
        <v>72</v>
      </c>
      <c r="E34" s="48" t="s">
        <v>73</v>
      </c>
      <c r="F34" s="49" t="s">
        <v>81</v>
      </c>
      <c r="G34" s="68" t="s">
        <v>106</v>
      </c>
      <c r="H34" s="64">
        <f t="shared" si="1"/>
        <v>22500</v>
      </c>
      <c r="I34" s="66"/>
      <c r="J34" s="64">
        <v>22500</v>
      </c>
      <c r="K34" s="6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.75" customHeight="1" x14ac:dyDescent="0.3">
      <c r="A35" s="28"/>
      <c r="B35" s="20" t="s">
        <v>36</v>
      </c>
      <c r="C35" s="20" t="s">
        <v>74</v>
      </c>
      <c r="D35" s="47" t="s">
        <v>75</v>
      </c>
      <c r="E35" s="48" t="s">
        <v>76</v>
      </c>
      <c r="F35" s="49" t="s">
        <v>80</v>
      </c>
      <c r="G35" s="68" t="s">
        <v>107</v>
      </c>
      <c r="H35" s="64">
        <f t="shared" si="1"/>
        <v>538575</v>
      </c>
      <c r="I35" s="66">
        <v>538575</v>
      </c>
      <c r="J35" s="64"/>
      <c r="K35" s="64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54" customFormat="1" ht="18.75" customHeight="1" x14ac:dyDescent="0.3">
      <c r="A36" s="28"/>
      <c r="B36" s="50" t="s">
        <v>19</v>
      </c>
      <c r="C36" s="50" t="s">
        <v>19</v>
      </c>
      <c r="D36" s="51" t="s">
        <v>19</v>
      </c>
      <c r="E36" s="45" t="s">
        <v>7</v>
      </c>
      <c r="F36" s="61" t="s">
        <v>19</v>
      </c>
      <c r="G36" s="52" t="s">
        <v>19</v>
      </c>
      <c r="H36" s="25">
        <f t="shared" si="0"/>
        <v>14301345.1</v>
      </c>
      <c r="I36" s="67">
        <f>I11</f>
        <v>5900281.0999999996</v>
      </c>
      <c r="J36" s="67">
        <f>J11</f>
        <v>8401064</v>
      </c>
      <c r="K36" s="67">
        <f>K11</f>
        <v>8378564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</row>
    <row r="37" spans="1:152" ht="12.75" hidden="1" customHeight="1" x14ac:dyDescent="0.3">
      <c r="F37" s="55" t="s">
        <v>21</v>
      </c>
    </row>
    <row r="38" spans="1:152" ht="12.75" hidden="1" customHeight="1" x14ac:dyDescent="0.3">
      <c r="F38" s="55" t="s">
        <v>22</v>
      </c>
    </row>
    <row r="39" spans="1:152" ht="18.75" x14ac:dyDescent="0.3">
      <c r="F39" s="55"/>
    </row>
    <row r="40" spans="1:152" s="54" customFormat="1" ht="18.75" x14ac:dyDescent="0.3">
      <c r="A40" s="28"/>
      <c r="B40" s="56"/>
      <c r="C40" s="28"/>
      <c r="D40" s="28"/>
      <c r="E40" s="57"/>
      <c r="F40" s="57"/>
      <c r="G40" s="58"/>
      <c r="H40" s="58"/>
      <c r="I40" s="58"/>
      <c r="J40" s="58"/>
      <c r="K40" s="58"/>
      <c r="L40" s="58"/>
      <c r="M40" s="57"/>
      <c r="N40" s="57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</row>
    <row r="41" spans="1:152" x14ac:dyDescent="0.2">
      <c r="H41" s="59"/>
    </row>
    <row r="42" spans="1:152" x14ac:dyDescent="0.2">
      <c r="K42" s="59"/>
    </row>
    <row r="43" spans="1:152" x14ac:dyDescent="0.2">
      <c r="I43" s="9"/>
      <c r="J43" s="9"/>
      <c r="K43" s="9"/>
    </row>
    <row r="44" spans="1:152" ht="18.75" x14ac:dyDescent="0.3">
      <c r="E44" s="28" t="s">
        <v>89</v>
      </c>
      <c r="F44" s="62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2019-02-15T07:31:30Z</cp:lastPrinted>
  <dcterms:created xsi:type="dcterms:W3CDTF">2018-11-29T08:12:20Z</dcterms:created>
  <dcterms:modified xsi:type="dcterms:W3CDTF">2019-02-21T09:32:00Z</dcterms:modified>
</cp:coreProperties>
</file>