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Дод6!$A$1:$I$41</definedName>
  </definedNames>
  <calcPr calcId="145621"/>
</workbook>
</file>

<file path=xl/calcChain.xml><?xml version="1.0" encoding="utf-8"?>
<calcChain xmlns="http://schemas.openxmlformats.org/spreadsheetml/2006/main">
  <c r="H16" i="1" l="1"/>
  <c r="H31" i="1" l="1"/>
  <c r="G31" i="1" l="1"/>
  <c r="H15" i="1"/>
  <c r="G15" i="1"/>
  <c r="H32" i="1" l="1"/>
  <c r="G28" i="1" l="1"/>
  <c r="G26" i="1"/>
  <c r="G27" i="1"/>
  <c r="H18" i="1"/>
  <c r="H14" i="1"/>
  <c r="H12" i="1"/>
  <c r="G20" i="1" l="1"/>
  <c r="G21" i="1"/>
  <c r="G22" i="1"/>
  <c r="G23" i="1"/>
  <c r="G19" i="1"/>
  <c r="G18" i="1"/>
  <c r="G14" i="1"/>
  <c r="G12" i="1"/>
  <c r="H13" i="1" l="1"/>
  <c r="G13" i="1" l="1"/>
  <c r="M32" i="1" l="1"/>
  <c r="H10" i="1"/>
  <c r="H11" i="1" s="1"/>
</calcChain>
</file>

<file path=xl/sharedStrings.xml><?xml version="1.0" encoding="utf-8"?>
<sst xmlns="http://schemas.openxmlformats.org/spreadsheetml/2006/main" count="51" uniqueCount="44">
  <si>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</si>
  <si>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</si>
  <si>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</si>
  <si>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</si>
  <si>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</si>
  <si>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</si>
  <si>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</si>
  <si>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</si>
  <si>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</si>
  <si>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</si>
  <si>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</si>
  <si>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</si>
  <si>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</si>
  <si>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</si>
  <si>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</si>
  <si>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</si>
  <si>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</si>
  <si>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</si>
  <si>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</si>
  <si>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</si>
  <si>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</si>
  <si>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</si>
  <si>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</si>
  <si>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</si>
  <si>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</si>
  <si>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</si>
  <si>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</si>
  <si>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</si>
  <si>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</si>
  <si>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до рішення XLIX  сесії селищної ради  VІI скликання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</si>
  <si>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</si>
  <si>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</si>
  <si>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</si>
  <si>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</si>
  <si>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</si>
  <si>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</si>
  <si>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</si>
  <si>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</si>
  <si>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</si>
  <si>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</si>
  <si>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Начальник відділу - головний бухгалтер</t>
  </si>
  <si>
    <t>Додаток 5</t>
  </si>
  <si>
    <t>від 09.08.2019 року №1087</t>
  </si>
  <si>
    <t>Наталя ЧЕРНЯЄВА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</si>
</sst>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tabSelected="1" view="pageBreakPreview" topLeftCell="A31" zoomScale="70" zoomScaleNormal="100" zoomScaleSheetLayoutView="70" workbookViewId="0">
      <selection activeCell="E38" sqref="E38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41</v>
      </c>
    </row>
    <row r="2" spans="1:19" x14ac:dyDescent="0.25">
      <c r="F2" t="s">
        <v>29</v>
      </c>
    </row>
    <row r="3" spans="1:19" x14ac:dyDescent="0.25">
      <c r="F3" t="s">
        <v>42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40.5" customHeight="1" x14ac:dyDescent="0.25">
      <c r="A6" s="10" t="s">
        <v>25</v>
      </c>
      <c r="B6" s="10"/>
      <c r="C6" s="10"/>
      <c r="D6" s="10"/>
      <c r="E6" s="10"/>
      <c r="F6" s="10"/>
      <c r="G6" s="10"/>
      <c r="H6" s="10"/>
      <c r="I6" s="10"/>
    </row>
    <row r="7" spans="1:19" x14ac:dyDescent="0.25">
      <c r="F7" s="1"/>
    </row>
    <row r="8" spans="1:19" ht="141.7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19" ht="15.7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</row>
    <row r="10" spans="1:19" ht="15.75" x14ac:dyDescent="0.25">
      <c r="A10" s="4" t="s">
        <v>18</v>
      </c>
      <c r="B10" s="3"/>
      <c r="C10" s="3"/>
      <c r="D10" s="5" t="s">
        <v>20</v>
      </c>
      <c r="E10" s="3"/>
      <c r="F10" s="3"/>
      <c r="G10" s="3"/>
      <c r="H10" s="5">
        <f>H32</f>
        <v>4709822.33</v>
      </c>
      <c r="I10" s="3"/>
    </row>
    <row r="11" spans="1:19" ht="15.75" x14ac:dyDescent="0.25">
      <c r="A11" s="4" t="s">
        <v>19</v>
      </c>
      <c r="B11" s="3"/>
      <c r="C11" s="3"/>
      <c r="D11" s="5" t="s">
        <v>20</v>
      </c>
      <c r="E11" s="3"/>
      <c r="F11" s="3"/>
      <c r="G11" s="3"/>
      <c r="H11" s="5">
        <f>H10</f>
        <v>4709822.33</v>
      </c>
      <c r="I11" s="3"/>
    </row>
    <row r="12" spans="1:19" ht="103.5" customHeight="1" x14ac:dyDescent="0.25">
      <c r="A12" s="14" t="s">
        <v>16</v>
      </c>
      <c r="B12" s="11">
        <v>7330</v>
      </c>
      <c r="C12" s="14" t="s">
        <v>17</v>
      </c>
      <c r="D12" s="11" t="s">
        <v>15</v>
      </c>
      <c r="E12" s="3" t="s">
        <v>11</v>
      </c>
      <c r="F12" s="3">
        <v>2019</v>
      </c>
      <c r="G12" s="6">
        <f>H12</f>
        <v>135589.09</v>
      </c>
      <c r="H12" s="6">
        <f>215884-48214.47-32080.44</f>
        <v>135589.09</v>
      </c>
      <c r="I12" s="3">
        <v>100</v>
      </c>
    </row>
    <row r="13" spans="1:19" ht="137.25" customHeight="1" x14ac:dyDescent="0.25">
      <c r="A13" s="15"/>
      <c r="B13" s="12"/>
      <c r="C13" s="15"/>
      <c r="D13" s="12"/>
      <c r="E13" s="3" t="s">
        <v>12</v>
      </c>
      <c r="F13" s="3">
        <v>2019</v>
      </c>
      <c r="G13" s="6">
        <f>158496-8661</f>
        <v>149835</v>
      </c>
      <c r="H13" s="6">
        <f>158496-43167.37</f>
        <v>115328.63</v>
      </c>
      <c r="I13" s="3">
        <v>100</v>
      </c>
    </row>
    <row r="14" spans="1:19" ht="204" customHeight="1" x14ac:dyDescent="0.25">
      <c r="A14" s="15"/>
      <c r="B14" s="12"/>
      <c r="C14" s="15"/>
      <c r="D14" s="12"/>
      <c r="E14" s="3" t="s">
        <v>13</v>
      </c>
      <c r="F14" s="3">
        <v>2019</v>
      </c>
      <c r="G14" s="6">
        <f>H14</f>
        <v>324068.20999999996</v>
      </c>
      <c r="H14" s="6">
        <f>452186-34535.64-93582.15</f>
        <v>324068.20999999996</v>
      </c>
      <c r="I14" s="3">
        <v>100</v>
      </c>
    </row>
    <row r="15" spans="1:19" ht="175.5" customHeight="1" x14ac:dyDescent="0.25">
      <c r="A15" s="15"/>
      <c r="B15" s="12"/>
      <c r="C15" s="15"/>
      <c r="D15" s="12"/>
      <c r="E15" s="3" t="s">
        <v>14</v>
      </c>
      <c r="F15" s="3">
        <v>2019</v>
      </c>
      <c r="G15" s="6">
        <f>H15</f>
        <v>270530.58999999997</v>
      </c>
      <c r="H15" s="6">
        <f>273381.79-2851.2</f>
        <v>270530.58999999997</v>
      </c>
      <c r="I15" s="3">
        <v>100</v>
      </c>
    </row>
    <row r="16" spans="1:19" ht="135" customHeight="1" x14ac:dyDescent="0.25">
      <c r="A16" s="15"/>
      <c r="B16" s="12"/>
      <c r="C16" s="15"/>
      <c r="D16" s="12"/>
      <c r="E16" s="3" t="s">
        <v>21</v>
      </c>
      <c r="F16" s="3" t="s">
        <v>22</v>
      </c>
      <c r="G16" s="6">
        <v>19240502.98</v>
      </c>
      <c r="H16" s="6">
        <f>755504.89-143395.42</f>
        <v>612109.47</v>
      </c>
      <c r="I16" s="3">
        <v>39.270000000000003</v>
      </c>
    </row>
    <row r="17" spans="1:13" ht="225" customHeight="1" x14ac:dyDescent="0.25">
      <c r="A17" s="15"/>
      <c r="B17" s="12"/>
      <c r="C17" s="15"/>
      <c r="D17" s="12"/>
      <c r="E17" s="3" t="s">
        <v>23</v>
      </c>
      <c r="F17" s="3">
        <v>2019</v>
      </c>
      <c r="G17" s="6">
        <v>1371582</v>
      </c>
      <c r="H17" s="6">
        <v>1371582</v>
      </c>
      <c r="I17" s="3">
        <v>100</v>
      </c>
    </row>
    <row r="18" spans="1:13" ht="217.5" customHeight="1" x14ac:dyDescent="0.25">
      <c r="A18" s="15"/>
      <c r="B18" s="12"/>
      <c r="C18" s="15"/>
      <c r="D18" s="12"/>
      <c r="E18" s="3" t="s">
        <v>24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13" ht="262.5" customHeight="1" x14ac:dyDescent="0.25">
      <c r="A19" s="15"/>
      <c r="B19" s="12"/>
      <c r="C19" s="15"/>
      <c r="D19" s="12"/>
      <c r="E19" s="3" t="s">
        <v>30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13" ht="193.5" customHeight="1" x14ac:dyDescent="0.25">
      <c r="A20" s="15"/>
      <c r="B20" s="12"/>
      <c r="C20" s="15"/>
      <c r="D20" s="12"/>
      <c r="E20" s="3" t="s">
        <v>31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13" ht="295.5" customHeight="1" x14ac:dyDescent="0.25">
      <c r="A21" s="15"/>
      <c r="B21" s="12"/>
      <c r="C21" s="15"/>
      <c r="D21" s="12"/>
      <c r="E21" s="3" t="s">
        <v>32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13" ht="228.75" customHeight="1" x14ac:dyDescent="0.25">
      <c r="A22" s="15"/>
      <c r="B22" s="12"/>
      <c r="C22" s="15"/>
      <c r="D22" s="12"/>
      <c r="E22" s="3" t="s">
        <v>33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13" ht="230.25" customHeight="1" x14ac:dyDescent="0.25">
      <c r="A23" s="15"/>
      <c r="B23" s="12"/>
      <c r="C23" s="15"/>
      <c r="D23" s="12"/>
      <c r="E23" s="3" t="s">
        <v>34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13" ht="281.25" customHeight="1" x14ac:dyDescent="0.25">
      <c r="A24" s="15"/>
      <c r="B24" s="12"/>
      <c r="C24" s="15"/>
      <c r="D24" s="12"/>
      <c r="E24" s="3" t="s">
        <v>26</v>
      </c>
      <c r="F24" s="3">
        <v>2019</v>
      </c>
      <c r="G24" s="6">
        <v>3091</v>
      </c>
      <c r="H24" s="6">
        <v>3091</v>
      </c>
      <c r="I24" s="3">
        <v>100</v>
      </c>
    </row>
    <row r="25" spans="1:13" ht="257.25" customHeight="1" x14ac:dyDescent="0.25">
      <c r="A25" s="15"/>
      <c r="B25" s="12"/>
      <c r="C25" s="15"/>
      <c r="D25" s="12"/>
      <c r="E25" s="3" t="s">
        <v>27</v>
      </c>
      <c r="F25" s="3">
        <v>2019</v>
      </c>
      <c r="G25" s="6">
        <v>2837</v>
      </c>
      <c r="H25" s="6">
        <v>2837</v>
      </c>
      <c r="I25" s="3">
        <v>100</v>
      </c>
    </row>
    <row r="26" spans="1:13" ht="257.25" customHeight="1" x14ac:dyDescent="0.25">
      <c r="A26" s="15"/>
      <c r="B26" s="12"/>
      <c r="C26" s="15"/>
      <c r="D26" s="12"/>
      <c r="E26" s="3" t="s">
        <v>35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13" ht="257.25" customHeight="1" x14ac:dyDescent="0.25">
      <c r="A27" s="15"/>
      <c r="B27" s="12"/>
      <c r="C27" s="15"/>
      <c r="D27" s="12"/>
      <c r="E27" s="3" t="s">
        <v>36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13" ht="257.25" customHeight="1" x14ac:dyDescent="0.25">
      <c r="A28" s="15"/>
      <c r="B28" s="12"/>
      <c r="C28" s="15"/>
      <c r="D28" s="12"/>
      <c r="E28" s="3" t="s">
        <v>37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13" ht="214.5" customHeight="1" x14ac:dyDescent="0.25">
      <c r="A29" s="15"/>
      <c r="B29" s="12"/>
      <c r="C29" s="15"/>
      <c r="D29" s="13"/>
      <c r="E29" s="3" t="s">
        <v>28</v>
      </c>
      <c r="F29" s="3">
        <v>2019</v>
      </c>
      <c r="G29" s="6">
        <v>2733</v>
      </c>
      <c r="H29" s="6">
        <v>2733</v>
      </c>
      <c r="I29" s="3">
        <v>100</v>
      </c>
    </row>
    <row r="30" spans="1:13" ht="214.5" customHeight="1" x14ac:dyDescent="0.25">
      <c r="A30" s="15"/>
      <c r="B30" s="12"/>
      <c r="C30" s="15"/>
      <c r="D30" s="9"/>
      <c r="E30" s="3" t="s">
        <v>39</v>
      </c>
      <c r="F30" s="3">
        <v>2019</v>
      </c>
      <c r="G30" s="6">
        <v>1300000</v>
      </c>
      <c r="H30" s="6">
        <v>1300000</v>
      </c>
      <c r="I30" s="3">
        <v>100</v>
      </c>
    </row>
    <row r="31" spans="1:13" ht="214.5" customHeight="1" x14ac:dyDescent="0.25">
      <c r="A31" s="16"/>
      <c r="B31" s="13"/>
      <c r="C31" s="16"/>
      <c r="D31" s="7"/>
      <c r="E31" s="3" t="s">
        <v>38</v>
      </c>
      <c r="F31" s="3">
        <v>2019</v>
      </c>
      <c r="G31" s="6">
        <f>H31</f>
        <v>343830.34</v>
      </c>
      <c r="H31" s="6">
        <f>349501-5670.66</f>
        <v>343830.34</v>
      </c>
      <c r="I31" s="3">
        <v>100</v>
      </c>
    </row>
    <row r="32" spans="1:13" ht="15.75" x14ac:dyDescent="0.25">
      <c r="A32" s="3" t="s">
        <v>9</v>
      </c>
      <c r="B32" s="3" t="s">
        <v>9</v>
      </c>
      <c r="C32" s="3" t="s">
        <v>9</v>
      </c>
      <c r="D32" s="8" t="s">
        <v>10</v>
      </c>
      <c r="E32" s="3" t="s">
        <v>9</v>
      </c>
      <c r="F32" s="3" t="s">
        <v>9</v>
      </c>
      <c r="G32" s="3" t="s">
        <v>9</v>
      </c>
      <c r="H32" s="5">
        <f>SUM(H12:H31)</f>
        <v>4709822.33</v>
      </c>
      <c r="I32" s="3" t="s">
        <v>9</v>
      </c>
      <c r="M32">
        <f>H32-S3</f>
        <v>3420533.33</v>
      </c>
    </row>
    <row r="36" spans="2:7" x14ac:dyDescent="0.25">
      <c r="B36" t="s">
        <v>40</v>
      </c>
      <c r="G36" t="s">
        <v>43</v>
      </c>
    </row>
  </sheetData>
  <mergeCells count="5">
    <mergeCell ref="A6:I6"/>
    <mergeCell ref="D12:D29"/>
    <mergeCell ref="A12:A31"/>
    <mergeCell ref="B12:B31"/>
    <mergeCell ref="C12:C31"/>
  </mergeCells>
  <pageMargins left="0.27559055118110237" right="0.15748031496062992" top="0.74803149606299213" bottom="0.74803149606299213" header="0.31496062992125984" footer="0.31496062992125984"/>
  <pageSetup paperSize="9" scale="58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2019-08-09T12:10:08Z</cp:lastPrinted>
  <dcterms:created xsi:type="dcterms:W3CDTF">2019-01-03T11:24:11Z</dcterms:created>
  <dcterms:modified xsi:type="dcterms:W3CDTF">2019-08-09T12:10:10Z</dcterms:modified>
</cp:coreProperties>
</file>