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серпень\виконання бюджет\"/>
    </mc:Choice>
  </mc:AlternateContent>
  <bookViews>
    <workbookView xWindow="0" yWindow="0" windowWidth="28800" windowHeight="11715"/>
  </bookViews>
  <sheets>
    <sheet name="з.ф." sheetId="1" r:id="rId1"/>
  </sheets>
  <definedNames>
    <definedName name="_xlnm.Print_Area" localSheetId="0">з.ф.!$A$1:$E$33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C21" i="1"/>
  <c r="D21" i="1" s="1"/>
  <c r="B21" i="1"/>
  <c r="E19" i="1"/>
  <c r="D19" i="1"/>
  <c r="E18" i="1"/>
  <c r="D18" i="1"/>
  <c r="C14" i="1"/>
  <c r="D14" i="1" s="1"/>
  <c r="B14" i="1"/>
  <c r="B16" i="1" s="1"/>
  <c r="E13" i="1"/>
  <c r="D13" i="1"/>
  <c r="E12" i="1"/>
  <c r="D12" i="1"/>
  <c r="E11" i="1"/>
  <c r="D11" i="1"/>
  <c r="E10" i="1"/>
  <c r="E9" i="1"/>
  <c r="E8" i="1"/>
  <c r="D8" i="1"/>
  <c r="E14" i="1" l="1"/>
  <c r="C16" i="1"/>
  <c r="E21" i="1"/>
  <c r="C22" i="1" l="1"/>
  <c r="G27" i="1" s="1"/>
  <c r="D16" i="1"/>
  <c r="E16" i="1"/>
</calcChain>
</file>

<file path=xl/sharedStrings.xml><?xml version="1.0" encoding="utf-8"?>
<sst xmlns="http://schemas.openxmlformats.org/spreadsheetml/2006/main" count="31" uniqueCount="28">
  <si>
    <t>Додаток 1</t>
  </si>
  <si>
    <t>Узагальнені показники виконання селищного бюджету за  І півріччя 2019 року</t>
  </si>
  <si>
    <t>грн</t>
  </si>
  <si>
    <t>Найменування</t>
  </si>
  <si>
    <t xml:space="preserve">Уточнений план </t>
  </si>
  <si>
    <t>Виконано (касові видатки)</t>
  </si>
  <si>
    <t>% виконання до плану</t>
  </si>
  <si>
    <t>Відхилення (+,-)</t>
  </si>
  <si>
    <t>ДОХОДИ</t>
  </si>
  <si>
    <t>Загальний фонд доходів ( власні та закріплені доходи)</t>
  </si>
  <si>
    <t>Дотація вирівнювання, що одержується з районних та міських (міст Києва і Севастополя, міст республіканського і обласного значення) бюджетів</t>
  </si>
  <si>
    <t>Додаткова дотація з державного бюджету на вирівнювання  фінансової  забезпеченості місцевих бюджетів</t>
  </si>
  <si>
    <t>Інша субвенція з районного бюджету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</si>
  <si>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</si>
  <si>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</si>
  <si>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 xml:space="preserve">ВСЬОГО ДОХОДІВ </t>
  </si>
  <si>
    <t>Залишки коштів на 01.01.2019 року</t>
  </si>
  <si>
    <t>х</t>
  </si>
  <si>
    <t xml:space="preserve">ВСЬОГО ДОХОДІВ  з урахуванням залишку </t>
  </si>
  <si>
    <t>ВИДАТКИ</t>
  </si>
  <si>
    <t>Видатки селищного бюджету</t>
  </si>
  <si>
    <t>Кошти, що передаються до спеціального фонду  бюджету за рахунок надходжень загального фонду</t>
  </si>
  <si>
    <t>Залишки коштів на реєстраційних рахунках</t>
  </si>
  <si>
    <t xml:space="preserve">РАЗОМ </t>
  </si>
  <si>
    <t>Залишки коштів на 01.07.2019 року</t>
  </si>
  <si>
    <t>до рішення сесії селищної ради від 09.08.2019 року №1084</t>
  </si>
  <si>
    <t>Начальник відділу - головний бухгалтер</t>
  </si>
  <si>
    <t>Наталя ЧЕРНЯЄВА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</si>
</sst>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0"/>
      <color rgb="FF0070C0"/>
      <name val="Arial Cyr"/>
      <charset val="204"/>
    </font>
    <font>
      <sz val="10"/>
      <color rgb="FFFF000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4" fontId="2" fillId="0" borderId="0" xfId="0" applyNumberFormat="1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2" fontId="1" fillId="0" borderId="7" xfId="0" applyNumberFormat="1" applyFont="1" applyBorder="1" applyAlignment="1">
      <alignment vertical="center" wrapText="1"/>
    </xf>
    <xf numFmtId="2" fontId="5" fillId="0" borderId="8" xfId="0" applyNumberFormat="1" applyFont="1" applyFill="1" applyBorder="1" applyAlignment="1">
      <alignment horizontal="center" vertical="center"/>
    </xf>
    <xf numFmtId="2" fontId="5" fillId="2" borderId="8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2" fontId="1" fillId="0" borderId="10" xfId="0" applyNumberFormat="1" applyFont="1" applyBorder="1" applyAlignment="1">
      <alignment vertical="center" wrapText="1"/>
    </xf>
    <xf numFmtId="2" fontId="5" fillId="0" borderId="1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vertical="center" wrapText="1"/>
    </xf>
    <xf numFmtId="2" fontId="5" fillId="0" borderId="13" xfId="0" applyNumberFormat="1" applyFont="1" applyBorder="1" applyAlignment="1">
      <alignment horizontal="center" vertical="center" wrapText="1"/>
    </xf>
    <xf numFmtId="2" fontId="0" fillId="0" borderId="0" xfId="0" applyNumberFormat="1"/>
    <xf numFmtId="2" fontId="0" fillId="0" borderId="14" xfId="0" applyNumberFormat="1" applyFont="1" applyBorder="1" applyAlignment="1">
      <alignment vertical="center" wrapText="1"/>
    </xf>
    <xf numFmtId="2" fontId="5" fillId="0" borderId="15" xfId="0" applyNumberFormat="1" applyFont="1" applyBorder="1" applyAlignment="1">
      <alignment horizontal="center" vertical="center" wrapText="1"/>
    </xf>
    <xf numFmtId="2" fontId="4" fillId="0" borderId="14" xfId="0" applyNumberFormat="1" applyFont="1" applyBorder="1" applyAlignment="1">
      <alignment vertical="center" wrapText="1"/>
    </xf>
    <xf numFmtId="2" fontId="6" fillId="2" borderId="15" xfId="0" applyNumberFormat="1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>
      <alignment horizontal="center" vertical="center"/>
    </xf>
    <xf numFmtId="0" fontId="4" fillId="0" borderId="0" xfId="0" applyFont="1"/>
    <xf numFmtId="2" fontId="0" fillId="0" borderId="1" xfId="0" applyNumberFormat="1" applyFont="1" applyBorder="1" applyAlignment="1">
      <alignment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2" borderId="3" xfId="0" applyNumberFormat="1" applyFont="1" applyFill="1" applyBorder="1" applyAlignment="1">
      <alignment horizontal="center" vertical="center"/>
    </xf>
    <xf numFmtId="2" fontId="4" fillId="0" borderId="17" xfId="0" applyNumberFormat="1" applyFont="1" applyBorder="1" applyAlignment="1">
      <alignment vertical="center" wrapText="1"/>
    </xf>
    <xf numFmtId="2" fontId="6" fillId="2" borderId="18" xfId="0" applyNumberFormat="1" applyFont="1" applyFill="1" applyBorder="1" applyAlignment="1">
      <alignment horizontal="center" vertical="center"/>
    </xf>
    <xf numFmtId="2" fontId="6" fillId="2" borderId="19" xfId="0" applyNumberFormat="1" applyFont="1" applyFill="1" applyBorder="1" applyAlignment="1">
      <alignment horizontal="center" vertical="center"/>
    </xf>
    <xf numFmtId="2" fontId="0" fillId="0" borderId="12" xfId="0" applyNumberFormat="1" applyFont="1" applyBorder="1" applyAlignment="1">
      <alignment vertical="center" wrapText="1"/>
    </xf>
    <xf numFmtId="2" fontId="5" fillId="0" borderId="13" xfId="0" applyNumberFormat="1" applyFont="1" applyBorder="1" applyAlignment="1">
      <alignment horizontal="center" vertical="center"/>
    </xf>
    <xf numFmtId="2" fontId="5" fillId="2" borderId="13" xfId="0" applyNumberFormat="1" applyFont="1" applyFill="1" applyBorder="1" applyAlignment="1">
      <alignment horizontal="center" vertical="center"/>
    </xf>
    <xf numFmtId="2" fontId="5" fillId="2" borderId="21" xfId="0" applyNumberFormat="1" applyFont="1" applyFill="1" applyBorder="1" applyAlignment="1">
      <alignment horizontal="center" vertical="center"/>
    </xf>
    <xf numFmtId="2" fontId="4" fillId="0" borderId="12" xfId="0" applyNumberFormat="1" applyFont="1" applyBorder="1" applyAlignment="1">
      <alignment vertical="center" wrapText="1"/>
    </xf>
    <xf numFmtId="2" fontId="6" fillId="2" borderId="13" xfId="0" applyNumberFormat="1" applyFont="1" applyFill="1" applyBorder="1" applyAlignment="1">
      <alignment horizontal="center" vertical="center"/>
    </xf>
    <xf numFmtId="2" fontId="6" fillId="2" borderId="21" xfId="0" applyNumberFormat="1" applyFont="1" applyFill="1" applyBorder="1" applyAlignment="1">
      <alignment horizontal="center" vertical="center"/>
    </xf>
    <xf numFmtId="2" fontId="4" fillId="0" borderId="0" xfId="0" applyNumberFormat="1" applyFont="1"/>
    <xf numFmtId="2" fontId="0" fillId="0" borderId="22" xfId="0" applyNumberFormat="1" applyFont="1" applyBorder="1" applyAlignment="1">
      <alignment vertical="center" wrapText="1"/>
    </xf>
    <xf numFmtId="2" fontId="5" fillId="0" borderId="23" xfId="0" applyNumberFormat="1" applyFont="1" applyBorder="1" applyAlignment="1">
      <alignment horizontal="center" vertical="center"/>
    </xf>
    <xf numFmtId="2" fontId="5" fillId="0" borderId="23" xfId="0" applyNumberFormat="1" applyFont="1" applyFill="1" applyBorder="1" applyAlignment="1">
      <alignment horizontal="center" vertical="center"/>
    </xf>
    <xf numFmtId="2" fontId="5" fillId="0" borderId="24" xfId="0" applyNumberFormat="1" applyFont="1" applyFill="1" applyBorder="1" applyAlignment="1">
      <alignment horizontal="center" vertical="center"/>
    </xf>
    <xf numFmtId="2" fontId="7" fillId="0" borderId="0" xfId="0" applyNumberFormat="1" applyFont="1"/>
    <xf numFmtId="2" fontId="8" fillId="0" borderId="0" xfId="0" applyNumberFormat="1" applyFont="1"/>
    <xf numFmtId="164" fontId="5" fillId="0" borderId="0" xfId="0" applyNumberFormat="1" applyFont="1"/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2" fontId="4" fillId="0" borderId="10" xfId="0" applyNumberFormat="1" applyFont="1" applyBorder="1" applyAlignment="1">
      <alignment horizontal="center" vertical="center" wrapText="1"/>
    </xf>
    <xf numFmtId="2" fontId="4" fillId="0" borderId="11" xfId="0" applyNumberFormat="1" applyFont="1" applyBorder="1" applyAlignment="1">
      <alignment horizontal="center" vertical="center" wrapText="1"/>
    </xf>
    <xf numFmtId="2" fontId="4" fillId="0" borderId="20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view="pageBreakPreview" topLeftCell="A7" zoomScale="90" zoomScaleNormal="100" zoomScaleSheetLayoutView="90" workbookViewId="0">
      <selection activeCell="A30" sqref="A30"/>
    </sheetView>
  </sheetViews>
  <sheetFormatPr defaultRowHeight="12.75" x14ac:dyDescent="0.2"/>
  <cols>
    <col min="1" max="1" width="52.42578125" style="1" customWidth="1"/>
    <col min="2" max="2" width="14.85546875" style="2" customWidth="1"/>
    <col min="3" max="3" width="17.140625" style="2" customWidth="1"/>
    <col min="4" max="4" width="12.85546875" style="2" customWidth="1"/>
    <col min="5" max="5" width="15.5703125" style="2" customWidth="1"/>
    <col min="7" max="7" width="12.28515625" customWidth="1"/>
    <col min="8" max="8" width="11.85546875" customWidth="1"/>
    <col min="9" max="9" width="13.140625" customWidth="1"/>
    <col min="15" max="15" width="11.5703125" bestFit="1" customWidth="1"/>
  </cols>
  <sheetData>
    <row r="1" spans="1:8" x14ac:dyDescent="0.2">
      <c r="C1" s="3"/>
      <c r="D1" s="43" t="s">
        <v>0</v>
      </c>
      <c r="E1" s="43"/>
    </row>
    <row r="2" spans="1:8" ht="32.25" customHeight="1" x14ac:dyDescent="0.2">
      <c r="D2" s="44" t="s">
        <v>25</v>
      </c>
      <c r="E2" s="44"/>
    </row>
    <row r="3" spans="1:8" ht="15" customHeight="1" x14ac:dyDescent="0.2">
      <c r="A3" s="45" t="s">
        <v>1</v>
      </c>
      <c r="B3" s="45"/>
      <c r="C3" s="45"/>
      <c r="D3" s="45"/>
      <c r="E3" s="45"/>
    </row>
    <row r="4" spans="1:8" x14ac:dyDescent="0.2">
      <c r="A4" s="45"/>
      <c r="B4" s="45"/>
      <c r="C4" s="45"/>
      <c r="D4" s="45"/>
      <c r="E4" s="45"/>
    </row>
    <row r="5" spans="1:8" ht="18" customHeight="1" thickBot="1" x14ac:dyDescent="0.25">
      <c r="E5" s="2" t="s">
        <v>2</v>
      </c>
    </row>
    <row r="6" spans="1:8" ht="52.5" customHeight="1" thickBot="1" x14ac:dyDescent="0.25">
      <c r="A6" s="4" t="s">
        <v>3</v>
      </c>
      <c r="B6" s="5" t="s">
        <v>4</v>
      </c>
      <c r="C6" s="5" t="s">
        <v>5</v>
      </c>
      <c r="D6" s="5" t="s">
        <v>6</v>
      </c>
      <c r="E6" s="6" t="s">
        <v>7</v>
      </c>
    </row>
    <row r="7" spans="1:8" ht="18" customHeight="1" thickBot="1" x14ac:dyDescent="0.25">
      <c r="A7" s="46" t="s">
        <v>8</v>
      </c>
      <c r="B7" s="47"/>
      <c r="C7" s="47"/>
      <c r="D7" s="47"/>
      <c r="E7" s="48"/>
    </row>
    <row r="8" spans="1:8" ht="24.75" customHeight="1" thickBot="1" x14ac:dyDescent="0.25">
      <c r="A8" s="7" t="s">
        <v>9</v>
      </c>
      <c r="B8" s="8">
        <v>9835316.8499999996</v>
      </c>
      <c r="C8" s="8">
        <v>9153984.9600000009</v>
      </c>
      <c r="D8" s="9">
        <f>C8/B8*100</f>
        <v>93.072598469463657</v>
      </c>
      <c r="E8" s="10">
        <f t="shared" ref="E8:E14" si="0">C8-B8</f>
        <v>-681331.88999999873</v>
      </c>
    </row>
    <row r="9" spans="1:8" ht="41.25" hidden="1" customHeight="1" x14ac:dyDescent="0.2">
      <c r="A9" s="11" t="s">
        <v>10</v>
      </c>
      <c r="B9" s="12"/>
      <c r="C9" s="12"/>
      <c r="D9" s="9">
        <v>0</v>
      </c>
      <c r="E9" s="10">
        <f t="shared" si="0"/>
        <v>0</v>
      </c>
    </row>
    <row r="10" spans="1:8" ht="42" hidden="1" customHeight="1" x14ac:dyDescent="0.2">
      <c r="A10" s="13" t="s">
        <v>11</v>
      </c>
      <c r="B10" s="14"/>
      <c r="C10" s="14"/>
      <c r="D10" s="9">
        <v>0</v>
      </c>
      <c r="E10" s="10">
        <f t="shared" si="0"/>
        <v>0</v>
      </c>
    </row>
    <row r="11" spans="1:8" ht="15.75" thickBot="1" x14ac:dyDescent="0.25">
      <c r="A11" s="13" t="s">
        <v>12</v>
      </c>
      <c r="B11" s="14">
        <v>4723428.24</v>
      </c>
      <c r="C11" s="14">
        <v>4723428.24</v>
      </c>
      <c r="D11" s="9">
        <f>C11/B11*100</f>
        <v>100</v>
      </c>
      <c r="E11" s="10">
        <f t="shared" si="0"/>
        <v>0</v>
      </c>
      <c r="G11" s="15"/>
      <c r="H11">
        <v>47944.56</v>
      </c>
    </row>
    <row r="12" spans="1:8" ht="39" thickBot="1" x14ac:dyDescent="0.25">
      <c r="A12" s="16" t="s">
        <v>13</v>
      </c>
      <c r="B12" s="17">
        <v>26775</v>
      </c>
      <c r="C12" s="17">
        <v>26775</v>
      </c>
      <c r="D12" s="9">
        <f>C12/B12*100</f>
        <v>100</v>
      </c>
      <c r="E12" s="10">
        <f t="shared" si="0"/>
        <v>0</v>
      </c>
      <c r="G12" s="15"/>
    </row>
    <row r="13" spans="1:8" ht="52.5" customHeight="1" thickBot="1" x14ac:dyDescent="0.25">
      <c r="A13" s="16" t="s">
        <v>14</v>
      </c>
      <c r="B13" s="17">
        <v>740000</v>
      </c>
      <c r="C13" s="17">
        <v>965000</v>
      </c>
      <c r="D13" s="9">
        <f>C13/B13*100</f>
        <v>130.40540540540539</v>
      </c>
      <c r="E13" s="10">
        <f t="shared" si="0"/>
        <v>225000</v>
      </c>
      <c r="G13" s="15"/>
    </row>
    <row r="14" spans="1:8" s="21" customFormat="1" ht="27" customHeight="1" thickBot="1" x14ac:dyDescent="0.25">
      <c r="A14" s="18" t="s">
        <v>15</v>
      </c>
      <c r="B14" s="19">
        <f>SUM(B8:B13)</f>
        <v>15325520.09</v>
      </c>
      <c r="C14" s="19">
        <f>SUM(C8:C11)+C13+C12</f>
        <v>14869188.200000001</v>
      </c>
      <c r="D14" s="9">
        <f>C14/B14*100</f>
        <v>97.022405195254947</v>
      </c>
      <c r="E14" s="20">
        <f t="shared" si="0"/>
        <v>-456331.88999999873</v>
      </c>
      <c r="H14" s="21">
        <v>633715.21</v>
      </c>
    </row>
    <row r="15" spans="1:8" ht="15.75" thickBot="1" x14ac:dyDescent="0.25">
      <c r="A15" s="22" t="s">
        <v>16</v>
      </c>
      <c r="B15" s="23" t="s">
        <v>17</v>
      </c>
      <c r="C15" s="23">
        <v>633715.21</v>
      </c>
      <c r="D15" s="9"/>
      <c r="E15" s="24"/>
    </row>
    <row r="16" spans="1:8" s="21" customFormat="1" ht="25.5" customHeight="1" thickBot="1" x14ac:dyDescent="0.25">
      <c r="A16" s="25" t="s">
        <v>18</v>
      </c>
      <c r="B16" s="26">
        <f>SUM(B14:B15)</f>
        <v>15325520.09</v>
      </c>
      <c r="C16" s="26">
        <f>SUM(C14:C15)</f>
        <v>15502903.41</v>
      </c>
      <c r="D16" s="9">
        <f>C16/B16*100</f>
        <v>101.15743752223942</v>
      </c>
      <c r="E16" s="27">
        <f>C16-B16</f>
        <v>177383.3200000003</v>
      </c>
    </row>
    <row r="17" spans="1:15" s="21" customFormat="1" ht="17.25" customHeight="1" x14ac:dyDescent="0.2">
      <c r="A17" s="49" t="s">
        <v>19</v>
      </c>
      <c r="B17" s="50"/>
      <c r="C17" s="50"/>
      <c r="D17" s="50"/>
      <c r="E17" s="51"/>
    </row>
    <row r="18" spans="1:15" ht="26.25" customHeight="1" x14ac:dyDescent="0.2">
      <c r="A18" s="28" t="s">
        <v>20</v>
      </c>
      <c r="B18" s="29">
        <v>12312049.800000001</v>
      </c>
      <c r="C18" s="29">
        <v>10879994.83</v>
      </c>
      <c r="D18" s="30">
        <f>C18/B18*100</f>
        <v>88.3686713970244</v>
      </c>
      <c r="E18" s="31">
        <f>C18-B18</f>
        <v>-1432054.9700000007</v>
      </c>
    </row>
    <row r="19" spans="1:15" ht="30.75" customHeight="1" x14ac:dyDescent="0.2">
      <c r="A19" s="13" t="s">
        <v>21</v>
      </c>
      <c r="B19" s="29">
        <v>3629974.5</v>
      </c>
      <c r="C19" s="29">
        <v>3322884.45</v>
      </c>
      <c r="D19" s="30">
        <f>C19/B19*100</f>
        <v>91.540159579633411</v>
      </c>
      <c r="E19" s="31">
        <f>C19-B19</f>
        <v>-307090.04999999981</v>
      </c>
    </row>
    <row r="20" spans="1:15" ht="30.75" customHeight="1" x14ac:dyDescent="0.2">
      <c r="A20" s="28" t="s">
        <v>22</v>
      </c>
      <c r="B20" s="29"/>
      <c r="C20" s="29">
        <v>591.47</v>
      </c>
      <c r="D20" s="30">
        <v>0</v>
      </c>
      <c r="E20" s="31">
        <v>0</v>
      </c>
    </row>
    <row r="21" spans="1:15" s="21" customFormat="1" ht="19.5" customHeight="1" x14ac:dyDescent="0.2">
      <c r="A21" s="32" t="s">
        <v>23</v>
      </c>
      <c r="B21" s="33">
        <f>SUM(B18,B19)</f>
        <v>15942024.300000001</v>
      </c>
      <c r="C21" s="33">
        <f>SUM(C18+C19)</f>
        <v>14202879.280000001</v>
      </c>
      <c r="D21" s="33">
        <f>C21/B21*100</f>
        <v>89.090814395509369</v>
      </c>
      <c r="E21" s="34">
        <f>C21-B21</f>
        <v>-1739145.0199999996</v>
      </c>
      <c r="O21" s="35"/>
    </row>
    <row r="22" spans="1:15" ht="15.75" thickBot="1" x14ac:dyDescent="0.25">
      <c r="A22" s="36" t="s">
        <v>24</v>
      </c>
      <c r="B22" s="37" t="s">
        <v>17</v>
      </c>
      <c r="C22" s="38">
        <f>SUM(C16-C21)</f>
        <v>1300024.129999999</v>
      </c>
      <c r="D22" s="38" t="s">
        <v>17</v>
      </c>
      <c r="E22" s="39" t="s">
        <v>17</v>
      </c>
    </row>
    <row r="23" spans="1:15" x14ac:dyDescent="0.2">
      <c r="H23" s="15"/>
    </row>
    <row r="24" spans="1:15" ht="28.5" customHeight="1" x14ac:dyDescent="0.2">
      <c r="A24" s="52"/>
      <c r="B24" s="52"/>
      <c r="C24" s="52"/>
      <c r="D24" s="52"/>
      <c r="E24" s="52"/>
      <c r="G24">
        <f>SUM(I24:I28)</f>
        <v>1300024.1300000001</v>
      </c>
      <c r="I24">
        <v>127206.74</v>
      </c>
      <c r="K24">
        <v>591.47</v>
      </c>
    </row>
    <row r="25" spans="1:15" x14ac:dyDescent="0.2">
      <c r="I25">
        <v>588831.77</v>
      </c>
    </row>
    <row r="26" spans="1:15" x14ac:dyDescent="0.2">
      <c r="A26"/>
      <c r="I26">
        <v>318353.65000000002</v>
      </c>
    </row>
    <row r="27" spans="1:15" x14ac:dyDescent="0.2">
      <c r="G27" s="40">
        <f>G24-C22</f>
        <v>0</v>
      </c>
      <c r="H27" s="41"/>
      <c r="I27">
        <v>238856.97</v>
      </c>
    </row>
    <row r="28" spans="1:15" x14ac:dyDescent="0.2">
      <c r="I28" s="15">
        <v>26775</v>
      </c>
    </row>
    <row r="30" spans="1:15" ht="15" x14ac:dyDescent="0.2">
      <c r="A30" s="2" t="s">
        <v>26</v>
      </c>
      <c r="B30" s="42"/>
      <c r="D30" s="2" t="s">
        <v>27</v>
      </c>
    </row>
  </sheetData>
  <mergeCells count="6">
    <mergeCell ref="A24:E24"/>
    <mergeCell ref="D1:E1"/>
    <mergeCell ref="D2:E2"/>
    <mergeCell ref="A3:E4"/>
    <mergeCell ref="A7:E7"/>
    <mergeCell ref="A17:E17"/>
  </mergeCells>
  <pageMargins left="0.74803149606299213" right="0.35433070866141736" top="0.98425196850393704" bottom="0.98425196850393704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з.ф.</vt:lpstr>
      <vt:lpstr>з.ф.!Область_печати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2019-08-02T11:59:40Z</dcterms:created>
  <dcterms:modified xsi:type="dcterms:W3CDTF">2019-08-13T07:16:45Z</dcterms:modified>
</cp:coreProperties>
</file>