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0" yWindow="0" windowWidth="25200" windowHeight="11925"/>
  </bookViews>
  <sheets>
    <sheet name="дод  5" sheetId="1" r:id="rId1"/>
  </sheets>
  <definedNames>
    <definedName name="_ftn1" localSheetId="0">'дод  5'!#REF!</definedName>
    <definedName name="_ftnref1" localSheetId="0">'дод  5'!#REF!</definedName>
    <definedName name="_xlnm.Print_Titles" localSheetId="0">'дод  5'!$A:$B</definedName>
    <definedName name="_xlnm.Print_Area" localSheetId="0">'дод  5'!$A$1:$Z$25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X15" i="1" l="1"/>
  <c r="P17" i="1" l="1"/>
  <c r="I17" i="1"/>
  <c r="X18" i="1" l="1"/>
  <c r="Z15" i="1" l="1"/>
  <c r="Z16" i="1"/>
  <c r="O18" i="1"/>
  <c r="R18" i="1" l="1"/>
  <c r="S18" i="1"/>
  <c r="T18" i="1"/>
  <c r="U18" i="1"/>
  <c r="V18" i="1"/>
  <c r="Q17" i="1"/>
  <c r="G18" i="1" l="1"/>
  <c r="H18" i="1"/>
  <c r="Y18" i="1" l="1"/>
  <c r="W18" i="1"/>
  <c r="Q18" i="1"/>
  <c r="P18" i="1"/>
  <c r="M18" i="1"/>
  <c r="J18" i="1"/>
  <c r="I18" i="1"/>
  <c r="F18" i="1"/>
  <c r="D18" i="1"/>
  <c r="E18" i="1"/>
  <c r="Z17" i="1"/>
  <c r="Z18" i="1" s="1"/>
  <c r="N17" i="1"/>
  <c r="N18" i="1" s="1"/>
  <c r="N14" i="1" l="1"/>
  <c r="Z14" i="1" l="1"/>
</calcChain>
</file>

<file path=xl/sharedStrings.xml><?xml version="1.0" encoding="utf-8"?>
<sst xmlns="http://schemas.openxmlformats.org/spreadsheetml/2006/main" count="51" uniqueCount="44">
  <si>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</si>
  <si>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</si>
  <si>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</si>
  <si>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</si>
  <si>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</si>
  <si>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</si>
  <si>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усього</t>
  </si>
  <si>
    <t>загального фонду на:</t>
  </si>
  <si>
    <t>спеціального фонду на:</t>
  </si>
  <si>
    <t>інші субвенції на:</t>
  </si>
  <si>
    <t>інші субвенції на</t>
  </si>
  <si>
    <t>поточні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</si>
  <si>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</si>
  <si>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</si>
  <si>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</si>
  <si>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</si>
  <si>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</si>
  <si>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</si>
  <si>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</si>
  <si>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</si>
  <si>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</si>
  <si>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</si>
  <si>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</si>
  <si>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</si>
  <si>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</si>
  <si>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Районний бюджет Новотроїцького району</t>
  </si>
  <si>
    <t>УСЬОГО</t>
  </si>
  <si>
    <t>Х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</si>
  <si>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</si>
  <si>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</si>
  <si>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</si>
  <si>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</si>
  <si>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</si>
  <si>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Державний бюджет</t>
  </si>
  <si>
    <t>21100000000</t>
  </si>
  <si>
    <t>Обласний бюджет Херсонської області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</si>
  <si>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</si>
  <si>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з місцевого бюджету державному бюджету на виконання програм соціально-економічного розвитку регіонів</t>
  </si>
  <si>
    <t>Додаток 4</t>
  </si>
  <si>
    <t>на капітальні видатки з утримання загальноосвітніх шкіл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</si>
  <si>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споживання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</si>
  <si>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розвитку</t>
  </si>
  <si>
    <t xml:space="preserve">  Уточнений додаток 5 "Міжбюджетні трансферти на 2019 рік "                                                                                                                          рішення XLV сесії селищної рали VІI скликання від 18 грудня 2018 року №918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</si>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</sst>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Helv"/>
      <charset val="204"/>
    </font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charset val="204"/>
    </font>
    <font>
      <sz val="9"/>
      <name val="Arial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right" wrapText="1"/>
    </xf>
    <xf numFmtId="3" fontId="9" fillId="0" borderId="8" xfId="1" applyNumberFormat="1" applyFont="1" applyBorder="1" applyAlignment="1">
      <alignment horizontal="right" wrapText="1"/>
    </xf>
    <xf numFmtId="0" fontId="10" fillId="0" borderId="0" xfId="1" applyFont="1"/>
    <xf numFmtId="0" fontId="13" fillId="0" borderId="1" xfId="1" applyFont="1" applyBorder="1" applyAlignment="1">
      <alignment wrapText="1"/>
    </xf>
    <xf numFmtId="0" fontId="15" fillId="0" borderId="0" xfId="1" applyFont="1" applyBorder="1"/>
    <xf numFmtId="0" fontId="13" fillId="0" borderId="0" xfId="1" applyFont="1" applyBorder="1" applyAlignment="1">
      <alignment wrapText="1"/>
    </xf>
    <xf numFmtId="3" fontId="16" fillId="0" borderId="0" xfId="1" applyNumberFormat="1" applyFont="1" applyBorder="1" applyAlignment="1"/>
    <xf numFmtId="3" fontId="17" fillId="0" borderId="0" xfId="1" applyNumberFormat="1" applyFont="1" applyBorder="1" applyAlignment="1">
      <alignment horizontal="center" wrapText="1"/>
    </xf>
    <xf numFmtId="0" fontId="15" fillId="0" borderId="0" xfId="1" applyFont="1" applyFill="1" applyBorder="1"/>
    <xf numFmtId="0" fontId="5" fillId="0" borderId="0" xfId="1" applyFont="1"/>
    <xf numFmtId="49" fontId="2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right" vertical="top" wrapText="1"/>
    </xf>
    <xf numFmtId="0" fontId="18" fillId="0" borderId="0" xfId="0" applyFont="1" applyAlignment="1">
      <alignment horizontal="left"/>
    </xf>
    <xf numFmtId="49" fontId="19" fillId="0" borderId="0" xfId="1" applyNumberFormat="1" applyFont="1" applyAlignment="1">
      <alignment horizontal="justify" vertical="top" wrapText="1"/>
    </xf>
    <xf numFmtId="0" fontId="19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0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vertical="top" wrapText="1"/>
    </xf>
    <xf numFmtId="3" fontId="13" fillId="0" borderId="0" xfId="1" applyNumberFormat="1" applyFont="1" applyBorder="1" applyAlignment="1"/>
    <xf numFmtId="0" fontId="14" fillId="0" borderId="1" xfId="2" applyFont="1" applyFill="1" applyBorder="1" applyAlignment="1" applyProtection="1">
      <alignment horizontal="left"/>
    </xf>
    <xf numFmtId="0" fontId="13" fillId="0" borderId="1" xfId="1" applyFont="1" applyFill="1" applyBorder="1" applyAlignment="1">
      <alignment wrapText="1"/>
    </xf>
    <xf numFmtId="0" fontId="10" fillId="0" borderId="0" xfId="1" applyFont="1" applyFill="1"/>
    <xf numFmtId="0" fontId="15" fillId="0" borderId="1" xfId="1" applyFont="1" applyBorder="1" applyAlignment="1">
      <alignment horizontal="center"/>
    </xf>
    <xf numFmtId="0" fontId="8" fillId="0" borderId="0" xfId="1" applyFont="1"/>
    <xf numFmtId="0" fontId="22" fillId="0" borderId="0" xfId="1" applyFont="1" applyAlignment="1">
      <alignment wrapText="1"/>
    </xf>
    <xf numFmtId="4" fontId="8" fillId="0" borderId="1" xfId="1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4" fontId="9" fillId="0" borderId="8" xfId="1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/>
    </xf>
    <xf numFmtId="4" fontId="9" fillId="0" borderId="1" xfId="1" applyNumberFormat="1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2" fillId="0" borderId="0" xfId="1" applyFont="1" applyAlignment="1">
      <alignment vertical="top" wrapText="1"/>
    </xf>
    <xf numFmtId="0" fontId="21" fillId="0" borderId="0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Z25"/>
  <sheetViews>
    <sheetView tabSelected="1" view="pageBreakPreview" zoomScale="85" zoomScaleNormal="100" zoomScaleSheetLayoutView="85" workbookViewId="0">
      <selection activeCell="Q4" sqref="Q4"/>
    </sheetView>
  </sheetViews>
  <sheetFormatPr defaultRowHeight="12.75" x14ac:dyDescent="0.2"/>
  <cols>
    <col min="1" max="1" width="11.28515625" style="1" customWidth="1"/>
    <col min="2" max="2" width="22.42578125" style="1" customWidth="1"/>
    <col min="3" max="3" width="22.42578125" style="1" hidden="1" customWidth="1"/>
    <col min="4" max="4" width="12.28515625" style="1" customWidth="1"/>
    <col min="5" max="6" width="14.140625" style="1" customWidth="1"/>
    <col min="7" max="7" width="15.7109375" style="1" hidden="1" customWidth="1"/>
    <col min="8" max="8" width="16" style="1" hidden="1" customWidth="1"/>
    <col min="9" max="9" width="11.85546875" style="1" customWidth="1"/>
    <col min="10" max="10" width="9.5703125" style="1" customWidth="1"/>
    <col min="11" max="11" width="10.85546875" style="1" customWidth="1"/>
    <col min="12" max="12" width="9.5703125" style="1" customWidth="1"/>
    <col min="13" max="13" width="12.42578125" style="1" customWidth="1"/>
    <col min="14" max="14" width="14.7109375" style="1" customWidth="1"/>
    <col min="15" max="15" width="20.42578125" style="1" customWidth="1"/>
    <col min="16" max="16" width="12.140625" style="1" customWidth="1"/>
    <col min="17" max="17" width="13.140625" style="1" customWidth="1"/>
    <col min="18" max="18" width="11" style="1" hidden="1" customWidth="1"/>
    <col min="19" max="19" width="16" style="1" hidden="1" customWidth="1"/>
    <col min="20" max="20" width="16.140625" style="1" hidden="1" customWidth="1"/>
    <col min="21" max="21" width="9.85546875" style="1" hidden="1" customWidth="1"/>
    <col min="22" max="22" width="10.85546875" style="1" customWidth="1"/>
    <col min="23" max="24" width="12" style="1" customWidth="1"/>
    <col min="25" max="25" width="11.5703125" style="1" customWidth="1"/>
    <col min="26" max="26" width="13.5703125" style="1" customWidth="1"/>
    <col min="27" max="16384" width="9.140625" style="1"/>
  </cols>
  <sheetData>
    <row r="1" spans="1:26" x14ac:dyDescent="0.2">
      <c r="Q1" t="s">
        <v>38</v>
      </c>
    </row>
    <row r="2" spans="1:26" x14ac:dyDescent="0.2">
      <c r="Q2" t="s">
        <v>30</v>
      </c>
    </row>
    <row r="3" spans="1:26" ht="19.5" customHeight="1" x14ac:dyDescent="0.2">
      <c r="Q3" t="s">
        <v>43</v>
      </c>
      <c r="W3" s="35"/>
      <c r="X3" s="35"/>
      <c r="Y3" s="35"/>
      <c r="Z3" s="35"/>
    </row>
    <row r="5" spans="1:26" ht="45.75" customHeight="1" x14ac:dyDescent="0.25">
      <c r="B5" s="2"/>
      <c r="C5" s="2"/>
      <c r="D5" s="46" t="s">
        <v>42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Z6" s="3" t="s">
        <v>0</v>
      </c>
    </row>
    <row r="7" spans="1:26" ht="12.75" customHeight="1" x14ac:dyDescent="0.2">
      <c r="A7" s="58" t="s">
        <v>1</v>
      </c>
      <c r="B7" s="58" t="s">
        <v>2</v>
      </c>
      <c r="C7" s="8"/>
      <c r="D7" s="51" t="s">
        <v>3</v>
      </c>
      <c r="E7" s="52"/>
      <c r="F7" s="52"/>
      <c r="G7" s="52"/>
      <c r="H7" s="52"/>
      <c r="I7" s="52"/>
      <c r="J7" s="52"/>
      <c r="K7" s="52"/>
      <c r="L7" s="52"/>
      <c r="M7" s="52"/>
      <c r="N7" s="53"/>
      <c r="O7" s="59" t="s">
        <v>4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x14ac:dyDescent="0.2">
      <c r="A8" s="58"/>
      <c r="B8" s="58"/>
      <c r="C8" s="8"/>
      <c r="D8" s="51" t="s">
        <v>5</v>
      </c>
      <c r="E8" s="52"/>
      <c r="F8" s="52"/>
      <c r="G8" s="52"/>
      <c r="H8" s="52"/>
      <c r="I8" s="52"/>
      <c r="J8" s="52"/>
      <c r="K8" s="52"/>
      <c r="L8" s="52"/>
      <c r="M8" s="52"/>
      <c r="N8" s="60" t="s">
        <v>6</v>
      </c>
      <c r="O8" s="51" t="s">
        <v>5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60" t="s">
        <v>6</v>
      </c>
    </row>
    <row r="9" spans="1:26" ht="28.5" customHeight="1" x14ac:dyDescent="0.2">
      <c r="A9" s="58"/>
      <c r="B9" s="58"/>
      <c r="C9" s="8"/>
      <c r="D9" s="51" t="s">
        <v>7</v>
      </c>
      <c r="E9" s="52"/>
      <c r="F9" s="52"/>
      <c r="G9" s="52"/>
      <c r="H9" s="52"/>
      <c r="I9" s="52"/>
      <c r="J9" s="52"/>
      <c r="K9" s="52"/>
      <c r="L9" s="53"/>
      <c r="M9" s="4" t="s">
        <v>8</v>
      </c>
      <c r="N9" s="61"/>
      <c r="O9" s="51" t="s">
        <v>7</v>
      </c>
      <c r="P9" s="52"/>
      <c r="Q9" s="52"/>
      <c r="R9" s="52"/>
      <c r="S9" s="52"/>
      <c r="T9" s="52"/>
      <c r="U9" s="52"/>
      <c r="V9" s="52"/>
      <c r="W9" s="52"/>
      <c r="X9" s="53"/>
      <c r="Y9" s="4" t="s">
        <v>8</v>
      </c>
      <c r="Z9" s="61"/>
    </row>
    <row r="10" spans="1:26" ht="12.75" customHeight="1" x14ac:dyDescent="0.2">
      <c r="A10" s="58"/>
      <c r="B10" s="58"/>
      <c r="C10" s="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1"/>
      <c r="O10" s="51"/>
      <c r="P10" s="52"/>
      <c r="Q10" s="52"/>
      <c r="R10" s="52"/>
      <c r="S10" s="52"/>
      <c r="T10" s="52"/>
      <c r="U10" s="52"/>
      <c r="V10" s="52"/>
      <c r="W10" s="52"/>
      <c r="X10" s="53"/>
      <c r="Y10" s="6"/>
      <c r="Z10" s="61"/>
    </row>
    <row r="11" spans="1:26" ht="33" customHeight="1" x14ac:dyDescent="0.2">
      <c r="A11" s="58"/>
      <c r="B11" s="58"/>
      <c r="C11" s="8"/>
      <c r="D11" s="59" t="s">
        <v>31</v>
      </c>
      <c r="E11" s="51" t="s">
        <v>9</v>
      </c>
      <c r="F11" s="52"/>
      <c r="G11" s="52"/>
      <c r="H11" s="52"/>
      <c r="I11" s="52"/>
      <c r="J11" s="53"/>
      <c r="K11" s="54" t="s">
        <v>40</v>
      </c>
      <c r="L11" s="56" t="s">
        <v>41</v>
      </c>
      <c r="M11" s="5" t="s">
        <v>10</v>
      </c>
      <c r="N11" s="61"/>
      <c r="O11" s="49" t="s">
        <v>36</v>
      </c>
      <c r="P11" s="51" t="s">
        <v>9</v>
      </c>
      <c r="Q11" s="52"/>
      <c r="R11" s="52"/>
      <c r="S11" s="52"/>
      <c r="T11" s="52"/>
      <c r="U11" s="52"/>
      <c r="V11" s="52"/>
      <c r="W11" s="53"/>
      <c r="X11" s="49" t="s">
        <v>37</v>
      </c>
      <c r="Y11" s="5" t="s">
        <v>10</v>
      </c>
      <c r="Z11" s="61"/>
    </row>
    <row r="12" spans="1:26" ht="193.5" customHeight="1" x14ac:dyDescent="0.2">
      <c r="A12" s="58"/>
      <c r="B12" s="58"/>
      <c r="C12" s="8"/>
      <c r="D12" s="59"/>
      <c r="E12" s="4" t="s">
        <v>18</v>
      </c>
      <c r="F12" s="4" t="s">
        <v>19</v>
      </c>
      <c r="G12" s="7" t="s">
        <v>20</v>
      </c>
      <c r="H12" s="7" t="s">
        <v>21</v>
      </c>
      <c r="I12" s="4" t="s">
        <v>22</v>
      </c>
      <c r="J12" s="4" t="s">
        <v>23</v>
      </c>
      <c r="K12" s="55"/>
      <c r="L12" s="57"/>
      <c r="M12" s="6" t="s">
        <v>24</v>
      </c>
      <c r="N12" s="62"/>
      <c r="O12" s="50"/>
      <c r="P12" s="4" t="s">
        <v>11</v>
      </c>
      <c r="Q12" s="4" t="s">
        <v>32</v>
      </c>
      <c r="R12" s="4" t="s">
        <v>12</v>
      </c>
      <c r="S12" s="4" t="s">
        <v>13</v>
      </c>
      <c r="T12" s="4" t="s">
        <v>14</v>
      </c>
      <c r="U12" s="4" t="s">
        <v>15</v>
      </c>
      <c r="V12" s="39" t="s">
        <v>39</v>
      </c>
      <c r="W12" s="4" t="s">
        <v>16</v>
      </c>
      <c r="X12" s="50"/>
      <c r="Y12" s="6" t="s">
        <v>17</v>
      </c>
      <c r="Z12" s="62"/>
    </row>
    <row r="13" spans="1:26" ht="12.75" customHeight="1" x14ac:dyDescent="0.2">
      <c r="A13" s="8">
        <v>1</v>
      </c>
      <c r="B13" s="8">
        <v>2</v>
      </c>
      <c r="C13" s="8"/>
      <c r="D13" s="8">
        <v>3</v>
      </c>
      <c r="E13" s="4">
        <v>4</v>
      </c>
      <c r="F13" s="8">
        <v>5</v>
      </c>
      <c r="G13" s="4">
        <v>6</v>
      </c>
      <c r="H13" s="8">
        <v>7</v>
      </c>
      <c r="I13" s="4">
        <v>8</v>
      </c>
      <c r="J13" s="8">
        <v>9</v>
      </c>
      <c r="K13" s="45"/>
      <c r="L13" s="45"/>
      <c r="M13" s="4">
        <v>10</v>
      </c>
      <c r="N13" s="8">
        <v>11</v>
      </c>
      <c r="O13" s="8">
        <v>22</v>
      </c>
      <c r="P13" s="8">
        <v>12</v>
      </c>
      <c r="Q13" s="4">
        <v>13</v>
      </c>
      <c r="R13" s="8">
        <v>14</v>
      </c>
      <c r="S13" s="8">
        <v>15</v>
      </c>
      <c r="T13" s="4">
        <v>16</v>
      </c>
      <c r="U13" s="8">
        <v>17</v>
      </c>
      <c r="V13" s="40"/>
      <c r="W13" s="4">
        <v>18</v>
      </c>
      <c r="X13" s="41"/>
      <c r="Y13" s="8">
        <v>19</v>
      </c>
      <c r="Z13" s="8">
        <v>20</v>
      </c>
    </row>
    <row r="14" spans="1:26" ht="24.75" hidden="1" x14ac:dyDescent="0.25">
      <c r="A14" s="9">
        <v>21315200000</v>
      </c>
      <c r="B14" s="10" t="s">
        <v>25</v>
      </c>
      <c r="C14" s="1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>SUM(D14:M14)</f>
        <v>0</v>
      </c>
      <c r="O14" s="1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>
        <f>SUM(O14:Y14)</f>
        <v>0</v>
      </c>
    </row>
    <row r="15" spans="1:26" ht="16.5" x14ac:dyDescent="0.25">
      <c r="A15" s="9"/>
      <c r="B15" s="10" t="s">
        <v>33</v>
      </c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  <c r="T15" s="11"/>
      <c r="U15" s="11"/>
      <c r="V15" s="11"/>
      <c r="W15" s="11"/>
      <c r="X15" s="43">
        <f>50000+70000+25000+35000+5000</f>
        <v>185000</v>
      </c>
      <c r="Y15" s="11"/>
      <c r="Z15" s="38">
        <f>SUM(O15:Y15)</f>
        <v>185000</v>
      </c>
    </row>
    <row r="16" spans="1:26" ht="24.75" x14ac:dyDescent="0.25">
      <c r="A16" s="9" t="s">
        <v>34</v>
      </c>
      <c r="B16" s="10" t="s">
        <v>35</v>
      </c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8">
        <v>61378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38">
        <f>SUM(O16:Y16)</f>
        <v>61378</v>
      </c>
    </row>
    <row r="17" spans="1:26" s="32" customFormat="1" ht="26.25" x14ac:dyDescent="0.25">
      <c r="A17" s="30">
        <v>21315200000</v>
      </c>
      <c r="B17" s="31" t="s">
        <v>25</v>
      </c>
      <c r="C17" s="31"/>
      <c r="D17" s="42">
        <v>740000</v>
      </c>
      <c r="E17" s="36">
        <v>8319500</v>
      </c>
      <c r="F17" s="36">
        <v>130500</v>
      </c>
      <c r="G17" s="36"/>
      <c r="H17" s="36"/>
      <c r="I17" s="36">
        <f>472275+143808.24</f>
        <v>616083.24</v>
      </c>
      <c r="J17" s="36"/>
      <c r="K17" s="36">
        <v>17325</v>
      </c>
      <c r="L17" s="36">
        <v>9450</v>
      </c>
      <c r="M17" s="36"/>
      <c r="N17" s="38">
        <f>SUM(D17:M17)</f>
        <v>9832858.2400000002</v>
      </c>
      <c r="O17" s="36"/>
      <c r="P17" s="36">
        <f>472275+143808.24+196000</f>
        <v>812083.24</v>
      </c>
      <c r="Q17" s="36">
        <f>3676.75+1994</f>
        <v>5670.75</v>
      </c>
      <c r="R17" s="36"/>
      <c r="S17" s="36"/>
      <c r="T17" s="36"/>
      <c r="U17" s="36"/>
      <c r="V17" s="36">
        <v>25500</v>
      </c>
      <c r="W17" s="36">
        <v>66300</v>
      </c>
      <c r="X17" s="36"/>
      <c r="Y17" s="36"/>
      <c r="Z17" s="38">
        <f>SUM(O17:Y17)</f>
        <v>909553.99</v>
      </c>
    </row>
    <row r="18" spans="1:26" s="13" customFormat="1" ht="15.75" x14ac:dyDescent="0.25">
      <c r="A18" s="33" t="s">
        <v>27</v>
      </c>
      <c r="B18" s="14" t="s">
        <v>26</v>
      </c>
      <c r="C18" s="14"/>
      <c r="D18" s="37">
        <f>SUM(D17)</f>
        <v>740000</v>
      </c>
      <c r="E18" s="37">
        <f>SUM(E17)</f>
        <v>8319500</v>
      </c>
      <c r="F18" s="37">
        <f t="shared" ref="F18:Y18" si="0">SUM(F17)</f>
        <v>130500</v>
      </c>
      <c r="G18" s="37">
        <f t="shared" si="0"/>
        <v>0</v>
      </c>
      <c r="H18" s="37">
        <f t="shared" si="0"/>
        <v>0</v>
      </c>
      <c r="I18" s="37">
        <f t="shared" si="0"/>
        <v>616083.24</v>
      </c>
      <c r="J18" s="37">
        <f t="shared" si="0"/>
        <v>0</v>
      </c>
      <c r="K18" s="37">
        <f>K17</f>
        <v>17325</v>
      </c>
      <c r="L18" s="37">
        <f>L17</f>
        <v>9450</v>
      </c>
      <c r="M18" s="37">
        <f t="shared" si="0"/>
        <v>0</v>
      </c>
      <c r="N18" s="37">
        <f t="shared" si="0"/>
        <v>9832858.2400000002</v>
      </c>
      <c r="O18" s="37">
        <f>O16</f>
        <v>61378</v>
      </c>
      <c r="P18" s="37">
        <f t="shared" si="0"/>
        <v>812083.24</v>
      </c>
      <c r="Q18" s="37">
        <f t="shared" si="0"/>
        <v>5670.75</v>
      </c>
      <c r="R18" s="37">
        <f t="shared" si="0"/>
        <v>0</v>
      </c>
      <c r="S18" s="37">
        <f t="shared" si="0"/>
        <v>0</v>
      </c>
      <c r="T18" s="37">
        <f t="shared" si="0"/>
        <v>0</v>
      </c>
      <c r="U18" s="37">
        <f t="shared" si="0"/>
        <v>0</v>
      </c>
      <c r="V18" s="37">
        <f t="shared" si="0"/>
        <v>25500</v>
      </c>
      <c r="W18" s="37">
        <f t="shared" si="0"/>
        <v>66300</v>
      </c>
      <c r="X18" s="37">
        <f>X15</f>
        <v>185000</v>
      </c>
      <c r="Y18" s="37">
        <f t="shared" si="0"/>
        <v>0</v>
      </c>
      <c r="Z18" s="37">
        <f>SUM(Z17)+Z16+Z15</f>
        <v>1155931.99</v>
      </c>
    </row>
    <row r="19" spans="1:26" s="13" customFormat="1" ht="16.5" x14ac:dyDescent="0.25">
      <c r="A19" s="15"/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s="13" customFormat="1" ht="16.5" x14ac:dyDescent="0.25">
      <c r="A20" s="19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s="13" customFormat="1" ht="25.5" customHeight="1" x14ac:dyDescent="0.35">
      <c r="A21" s="19"/>
      <c r="B21" s="48"/>
      <c r="C21" s="48"/>
      <c r="D21" s="48"/>
      <c r="E21" s="48"/>
      <c r="F21" s="48"/>
      <c r="G21" s="48"/>
      <c r="H21" s="48"/>
      <c r="I21" s="17"/>
      <c r="J21" s="17"/>
      <c r="K21" s="17"/>
      <c r="L21" s="17"/>
      <c r="M21" s="17"/>
      <c r="N21" s="17"/>
      <c r="O21" s="17"/>
      <c r="P21" s="17"/>
      <c r="Q21" s="17"/>
      <c r="R21" s="29"/>
      <c r="S21" s="17"/>
      <c r="T21" s="17"/>
      <c r="U21" s="17"/>
      <c r="V21" s="17"/>
      <c r="W21" s="17"/>
      <c r="X21" s="17"/>
      <c r="Y21" s="17"/>
      <c r="Z21" s="18"/>
    </row>
    <row r="22" spans="1:26" ht="15.75" x14ac:dyDescent="0.25">
      <c r="A22" s="20"/>
      <c r="B22" s="34" t="s">
        <v>28</v>
      </c>
      <c r="C22" s="34"/>
      <c r="D22" s="34"/>
      <c r="E22" s="34"/>
      <c r="F22" s="34"/>
      <c r="G22" s="34"/>
      <c r="H22" s="34"/>
      <c r="I22" s="34"/>
      <c r="J22" s="20"/>
      <c r="K22" s="20"/>
      <c r="L22" s="20"/>
      <c r="M22" s="20"/>
      <c r="N22" s="20"/>
      <c r="O22" s="20"/>
      <c r="P22" s="20"/>
      <c r="Q22" s="34" t="s">
        <v>29</v>
      </c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">
      <c r="A23" s="20"/>
      <c r="B23" s="21"/>
      <c r="C23" s="21"/>
      <c r="D23" s="21"/>
      <c r="R23" s="22"/>
      <c r="S23" s="22"/>
      <c r="T23" s="22"/>
      <c r="U23" s="22"/>
      <c r="V23" s="22"/>
      <c r="W23" s="23"/>
      <c r="X23" s="23"/>
      <c r="Z23" s="23"/>
    </row>
    <row r="24" spans="1:26" ht="15" x14ac:dyDescent="0.2">
      <c r="A24" s="20"/>
      <c r="B24" s="24"/>
      <c r="C24" s="24"/>
      <c r="D24" s="25"/>
      <c r="R24" s="3"/>
      <c r="S24" s="3"/>
      <c r="T24" s="3"/>
      <c r="U24" s="3"/>
      <c r="V24" s="3"/>
      <c r="W24"/>
      <c r="X24"/>
      <c r="Z24"/>
    </row>
    <row r="25" spans="1:26" s="28" customFormat="1" ht="24" customHeight="1" x14ac:dyDescent="0.2">
      <c r="A25" s="26"/>
      <c r="B25" s="27"/>
      <c r="C25" s="27"/>
      <c r="D25" s="27"/>
      <c r="K25" s="44"/>
      <c r="L25" s="44"/>
      <c r="O25" s="47"/>
      <c r="P25" s="47"/>
      <c r="Q25" s="47"/>
      <c r="R25" s="47"/>
      <c r="S25" s="23"/>
      <c r="T25" s="23"/>
      <c r="U25" s="23"/>
      <c r="V25" s="23"/>
      <c r="W25" s="23"/>
      <c r="X25" s="23"/>
      <c r="Z25" s="23"/>
    </row>
  </sheetData>
  <mergeCells count="22">
    <mergeCell ref="A7:A12"/>
    <mergeCell ref="B7:B12"/>
    <mergeCell ref="O7:Z7"/>
    <mergeCell ref="D8:M8"/>
    <mergeCell ref="N8:N12"/>
    <mergeCell ref="D10:M10"/>
    <mergeCell ref="E11:J11"/>
    <mergeCell ref="D7:N7"/>
    <mergeCell ref="O8:Y8"/>
    <mergeCell ref="Z8:Z12"/>
    <mergeCell ref="D11:D12"/>
    <mergeCell ref="P11:W11"/>
    <mergeCell ref="O11:O12"/>
    <mergeCell ref="D5:Q5"/>
    <mergeCell ref="O25:R25"/>
    <mergeCell ref="B21:H21"/>
    <mergeCell ref="X11:X12"/>
    <mergeCell ref="O9:X9"/>
    <mergeCell ref="O10:X10"/>
    <mergeCell ref="K11:K12"/>
    <mergeCell ref="L11:L12"/>
    <mergeCell ref="D9:L9"/>
  </mergeCells>
  <pageMargins left="0.39370078740157483" right="0.39370078740157483" top="0.39370078740157483" bottom="0.39370078740157483" header="0" footer="0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 5</vt:lpstr>
      <vt:lpstr>'дод  5'!Заголовки_для_печати</vt:lpstr>
      <vt:lpstr>'дод  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petrovna</dc:creator>
  <cp:lastModifiedBy>RePack by Diakov</cp:lastModifiedBy>
  <cp:lastPrinted>2019-06-10T10:04:53Z</cp:lastPrinted>
  <dcterms:created xsi:type="dcterms:W3CDTF">2018-12-21T13:38:47Z</dcterms:created>
  <dcterms:modified xsi:type="dcterms:W3CDTF">2019-06-10T10:04:54Z</dcterms:modified>
</cp:coreProperties>
</file>