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ання бюджет\"/>
    </mc:Choice>
  </mc:AlternateContent>
  <bookViews>
    <workbookView xWindow="0" yWindow="0" windowWidth="28800" windowHeight="11835"/>
  </bookViews>
  <sheets>
    <sheet name="з.ф." sheetId="1" r:id="rId1"/>
  </sheets>
  <definedNames>
    <definedName name="_xlnm.Print_Area" localSheetId="0">з.ф.!$A$1:$E$34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E12" i="1"/>
  <c r="E13" i="1"/>
  <c r="D12" i="1"/>
  <c r="D13" i="1"/>
  <c r="I26" i="1" l="1"/>
  <c r="J30" i="1" s="1"/>
  <c r="B22" i="1" l="1"/>
  <c r="D20" i="1"/>
  <c r="E19" i="1"/>
  <c r="D19" i="1"/>
  <c r="C17" i="1"/>
  <c r="B15" i="1"/>
  <c r="B17" i="1" s="1"/>
  <c r="E14" i="1"/>
  <c r="D14" i="1"/>
  <c r="E11" i="1"/>
  <c r="D11" i="1"/>
  <c r="E10" i="1"/>
  <c r="E9" i="1"/>
  <c r="E8" i="1"/>
  <c r="D8" i="1"/>
  <c r="E17" i="1" l="1"/>
  <c r="D17" i="1"/>
  <c r="D15" i="1"/>
  <c r="E20" i="1"/>
  <c r="C22" i="1"/>
  <c r="E15" i="1"/>
  <c r="D22" i="1" l="1"/>
  <c r="E22" i="1"/>
  <c r="C23" i="1"/>
</calcChain>
</file>

<file path=xl/sharedStrings.xml><?xml version="1.0" encoding="utf-8"?>
<sst xmlns="http://schemas.openxmlformats.org/spreadsheetml/2006/main" count="32" uniqueCount="29">
  <si>
    <t>Додаток 1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</si>
  <si>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</si>
  <si>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</si>
  <si>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</si>
  <si>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</si>
  <si>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</si>
  <si>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</si>
  <si>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</si>
  <si>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</si>
  <si>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</si>
  <si>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</si>
  <si>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</si>
  <si>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</si>
  <si>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 xml:space="preserve">ВСЬОГО ДОХОДІВ 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</si>
  <si>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</si>
  <si>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</si>
  <si>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</si>
  <si>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</si>
  <si>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</si>
  <si>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</si>
  <si>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</si>
  <si>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Заступник селищного голови з фінансових питань</t>
  </si>
  <si>
    <t>Тетяна ЛЕВОШИЧ</t>
  </si>
  <si>
    <t>Залишки коштів на 01.01.2020 року</t>
  </si>
  <si>
    <t>Узагальнені показники виконання селищного бюджету за 9 місяців 2020 року</t>
  </si>
  <si>
    <t>Залишки коштів на 01.10.2020 року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</si>
  <si>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</si>
  <si>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</si>
  <si>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до рішення сесії селищної ради від 05.10.2020 року №1432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</si>
</sst>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3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2" fillId="0" borderId="7" xfId="0" applyNumberFormat="1" applyFont="1" applyBorder="1" applyAlignment="1">
      <alignment vertical="center" wrapText="1"/>
    </xf>
    <xf numFmtId="4" fontId="6" fillId="0" borderId="8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vertical="center" wrapText="1"/>
    </xf>
    <xf numFmtId="4" fontId="7" fillId="2" borderId="15" xfId="0" applyNumberFormat="1" applyFont="1" applyFill="1" applyBorder="1" applyAlignment="1">
      <alignment horizontal="center" vertical="center"/>
    </xf>
    <xf numFmtId="4" fontId="7" fillId="2" borderId="16" xfId="0" applyNumberFormat="1" applyFont="1" applyFill="1" applyBorder="1" applyAlignment="1">
      <alignment horizontal="center" vertical="center"/>
    </xf>
    <xf numFmtId="0" fontId="5" fillId="0" borderId="0" xfId="0" applyFont="1"/>
    <xf numFmtId="2" fontId="0" fillId="0" borderId="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2" fontId="5" fillId="0" borderId="17" xfId="0" applyNumberFormat="1" applyFont="1" applyBorder="1" applyAlignment="1">
      <alignment vertical="center" wrapText="1"/>
    </xf>
    <xf numFmtId="4" fontId="7" fillId="2" borderId="18" xfId="0" applyNumberFormat="1" applyFont="1" applyFill="1" applyBorder="1" applyAlignment="1">
      <alignment horizontal="center" vertical="center"/>
    </xf>
    <xf numFmtId="4" fontId="7" fillId="2" borderId="19" xfId="0" applyNumberFormat="1" applyFon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2" fontId="5" fillId="0" borderId="12" xfId="0" applyNumberFormat="1" applyFont="1" applyBorder="1" applyAlignment="1">
      <alignment vertical="center" wrapText="1"/>
    </xf>
    <xf numFmtId="4" fontId="7" fillId="2" borderId="13" xfId="0" applyNumberFormat="1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4" fontId="7" fillId="2" borderId="21" xfId="0" applyNumberFormat="1" applyFont="1" applyFill="1" applyBorder="1" applyAlignment="1">
      <alignment horizontal="center" vertical="center"/>
    </xf>
    <xf numFmtId="2" fontId="5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4" fontId="6" fillId="0" borderId="23" xfId="0" applyNumberFormat="1" applyFont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center" vertical="center"/>
    </xf>
    <xf numFmtId="2" fontId="6" fillId="0" borderId="23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0" borderId="0" xfId="0" applyNumberFormat="1" applyFont="1"/>
    <xf numFmtId="4" fontId="9" fillId="0" borderId="0" xfId="0" applyNumberFormat="1" applyFont="1"/>
    <xf numFmtId="164" fontId="6" fillId="0" borderId="0" xfId="0" applyNumberFormat="1" applyFont="1"/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view="pageBreakPreview" zoomScale="90" zoomScaleNormal="100" zoomScaleSheetLayoutView="90" workbookViewId="0">
      <selection activeCell="A3" sqref="A3:E4"/>
    </sheetView>
  </sheetViews>
  <sheetFormatPr defaultRowHeight="12.75" x14ac:dyDescent="0.2"/>
  <cols>
    <col min="1" max="1" width="52.42578125" style="1" customWidth="1"/>
    <col min="2" max="2" width="16.14062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0" max="10" width="12.5703125" bestFit="1" customWidth="1"/>
    <col min="11" max="11" width="13.42578125" customWidth="1"/>
    <col min="13" max="13" width="12.7109375" bestFit="1" customWidth="1"/>
    <col min="15" max="15" width="11.5703125" bestFit="1" customWidth="1"/>
  </cols>
  <sheetData>
    <row r="1" spans="1:7" x14ac:dyDescent="0.2">
      <c r="C1" s="3"/>
      <c r="D1" s="47" t="s">
        <v>0</v>
      </c>
      <c r="E1" s="47"/>
    </row>
    <row r="2" spans="1:7" ht="32.25" customHeight="1" x14ac:dyDescent="0.2">
      <c r="D2" s="48" t="s">
        <v>28</v>
      </c>
      <c r="E2" s="48"/>
    </row>
    <row r="3" spans="1:7" ht="15" customHeight="1" x14ac:dyDescent="0.2">
      <c r="A3" s="49" t="s">
        <v>24</v>
      </c>
      <c r="B3" s="49"/>
      <c r="C3" s="49"/>
      <c r="D3" s="49"/>
      <c r="E3" s="49"/>
    </row>
    <row r="4" spans="1:7" x14ac:dyDescent="0.2">
      <c r="A4" s="49"/>
      <c r="B4" s="49"/>
      <c r="C4" s="49"/>
      <c r="D4" s="49"/>
      <c r="E4" s="49"/>
    </row>
    <row r="5" spans="1:7" ht="18" customHeight="1" thickBot="1" x14ac:dyDescent="0.25">
      <c r="E5" s="2" t="s">
        <v>1</v>
      </c>
    </row>
    <row r="6" spans="1:7" ht="52.5" customHeight="1" thickBot="1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7" ht="18" customHeight="1" thickBot="1" x14ac:dyDescent="0.25">
      <c r="A7" s="50" t="s">
        <v>7</v>
      </c>
      <c r="B7" s="51"/>
      <c r="C7" s="51"/>
      <c r="D7" s="51"/>
      <c r="E7" s="52"/>
    </row>
    <row r="8" spans="1:7" ht="24.75" customHeight="1" thickBot="1" x14ac:dyDescent="0.25">
      <c r="A8" s="7" t="s">
        <v>8</v>
      </c>
      <c r="B8" s="8">
        <v>16961398.399999999</v>
      </c>
      <c r="C8" s="8">
        <v>15521169.24</v>
      </c>
      <c r="D8" s="9">
        <f>C8/B8*100</f>
        <v>91.508782907899871</v>
      </c>
      <c r="E8" s="10">
        <f t="shared" ref="E8:E15" si="0">C8-B8</f>
        <v>-1440229.1599999983</v>
      </c>
    </row>
    <row r="9" spans="1:7" ht="41.25" hidden="1" customHeight="1" x14ac:dyDescent="0.2">
      <c r="A9" s="11" t="s">
        <v>9</v>
      </c>
      <c r="B9" s="12"/>
      <c r="C9" s="12"/>
      <c r="D9" s="9">
        <v>0</v>
      </c>
      <c r="E9" s="10">
        <f t="shared" si="0"/>
        <v>0</v>
      </c>
    </row>
    <row r="10" spans="1:7" ht="42" hidden="1" customHeight="1" x14ac:dyDescent="0.2">
      <c r="A10" s="13" t="s">
        <v>10</v>
      </c>
      <c r="B10" s="14"/>
      <c r="C10" s="14"/>
      <c r="D10" s="9">
        <v>0</v>
      </c>
      <c r="E10" s="10">
        <f t="shared" si="0"/>
        <v>0</v>
      </c>
    </row>
    <row r="11" spans="1:7" ht="15.75" thickBot="1" x14ac:dyDescent="0.25">
      <c r="A11" s="28" t="s">
        <v>11</v>
      </c>
      <c r="B11" s="14">
        <v>7658384.2599999998</v>
      </c>
      <c r="C11" s="14">
        <v>7100461.54</v>
      </c>
      <c r="D11" s="9">
        <f>C11/B11*100</f>
        <v>92.714876910603067</v>
      </c>
      <c r="E11" s="10">
        <f t="shared" si="0"/>
        <v>-557922.71999999974</v>
      </c>
      <c r="G11" s="15"/>
    </row>
    <row r="12" spans="1:7" ht="47.25" customHeight="1" thickBot="1" x14ac:dyDescent="0.25">
      <c r="A12" s="16" t="s">
        <v>26</v>
      </c>
      <c r="B12" s="17">
        <v>883527</v>
      </c>
      <c r="C12" s="17">
        <v>883527</v>
      </c>
      <c r="D12" s="9">
        <f t="shared" ref="D12:D13" si="1">C12/B12*100</f>
        <v>100</v>
      </c>
      <c r="E12" s="10">
        <f t="shared" si="0"/>
        <v>0</v>
      </c>
      <c r="G12" s="15"/>
    </row>
    <row r="13" spans="1:7" ht="51.75" thickBot="1" x14ac:dyDescent="0.25">
      <c r="A13" s="16" t="s">
        <v>27</v>
      </c>
      <c r="B13" s="17">
        <v>269328</v>
      </c>
      <c r="C13" s="17">
        <v>269328</v>
      </c>
      <c r="D13" s="9">
        <f t="shared" si="1"/>
        <v>100</v>
      </c>
      <c r="E13" s="10">
        <f t="shared" si="0"/>
        <v>0</v>
      </c>
      <c r="G13" s="15"/>
    </row>
    <row r="14" spans="1:7" ht="39" thickBot="1" x14ac:dyDescent="0.25">
      <c r="A14" s="16" t="s">
        <v>12</v>
      </c>
      <c r="B14" s="17">
        <v>131638</v>
      </c>
      <c r="C14" s="17">
        <v>131638</v>
      </c>
      <c r="D14" s="9">
        <f>C14/B14*100</f>
        <v>100</v>
      </c>
      <c r="E14" s="10">
        <f t="shared" si="0"/>
        <v>0</v>
      </c>
      <c r="G14" s="15"/>
    </row>
    <row r="15" spans="1:7" s="21" customFormat="1" ht="27" customHeight="1" thickBot="1" x14ac:dyDescent="0.25">
      <c r="A15" s="18" t="s">
        <v>13</v>
      </c>
      <c r="B15" s="19">
        <f>SUM(B8:B14)</f>
        <v>25904275.659999996</v>
      </c>
      <c r="C15" s="19">
        <f>SUM(C8:C14)</f>
        <v>23906123.780000001</v>
      </c>
      <c r="D15" s="9">
        <f>C15/B15*100</f>
        <v>92.28640126353568</v>
      </c>
      <c r="E15" s="20">
        <f t="shared" si="0"/>
        <v>-1998151.8799999952</v>
      </c>
    </row>
    <row r="16" spans="1:7" ht="15.75" thickBot="1" x14ac:dyDescent="0.25">
      <c r="A16" s="22" t="s">
        <v>23</v>
      </c>
      <c r="B16" s="23" t="s">
        <v>14</v>
      </c>
      <c r="C16" s="23">
        <v>2411617.5</v>
      </c>
      <c r="D16" s="9"/>
      <c r="E16" s="24"/>
    </row>
    <row r="17" spans="1:15" s="21" customFormat="1" ht="25.5" customHeight="1" thickBot="1" x14ac:dyDescent="0.25">
      <c r="A17" s="25" t="s">
        <v>15</v>
      </c>
      <c r="B17" s="26">
        <f>SUM(B15:B16)</f>
        <v>25904275.659999996</v>
      </c>
      <c r="C17" s="26">
        <f>SUM(C15:C16)</f>
        <v>26317741.280000001</v>
      </c>
      <c r="D17" s="9">
        <f>C17/B17*100</f>
        <v>101.59612886083688</v>
      </c>
      <c r="E17" s="27">
        <f>C17-B17</f>
        <v>413465.62000000477</v>
      </c>
    </row>
    <row r="18" spans="1:15" s="21" customFormat="1" ht="17.25" customHeight="1" x14ac:dyDescent="0.2">
      <c r="A18" s="53" t="s">
        <v>16</v>
      </c>
      <c r="B18" s="54"/>
      <c r="C18" s="54"/>
      <c r="D18" s="54"/>
      <c r="E18" s="55"/>
    </row>
    <row r="19" spans="1:15" ht="26.25" customHeight="1" x14ac:dyDescent="0.2">
      <c r="A19" s="28" t="s">
        <v>17</v>
      </c>
      <c r="B19" s="29">
        <v>21542774.789999999</v>
      </c>
      <c r="C19" s="29">
        <v>20178732.82</v>
      </c>
      <c r="D19" s="30">
        <f>C19/B19*100</f>
        <v>93.668215987509754</v>
      </c>
      <c r="E19" s="31">
        <f>C19-B19</f>
        <v>-1364041.9699999988</v>
      </c>
    </row>
    <row r="20" spans="1:15" ht="30.75" customHeight="1" x14ac:dyDescent="0.2">
      <c r="A20" s="13" t="s">
        <v>18</v>
      </c>
      <c r="B20" s="29">
        <v>4942446.32</v>
      </c>
      <c r="C20" s="29">
        <v>3366280.86</v>
      </c>
      <c r="D20" s="30">
        <f>C20/B20*100</f>
        <v>68.109608927426848</v>
      </c>
      <c r="E20" s="31">
        <f>C20-B20</f>
        <v>-1576165.4600000004</v>
      </c>
    </row>
    <row r="21" spans="1:15" ht="30.75" customHeight="1" x14ac:dyDescent="0.2">
      <c r="A21" s="28" t="s">
        <v>19</v>
      </c>
      <c r="B21" s="29"/>
      <c r="C21" s="29">
        <v>199278.22</v>
      </c>
      <c r="D21" s="30">
        <v>0</v>
      </c>
      <c r="E21" s="31">
        <v>0</v>
      </c>
    </row>
    <row r="22" spans="1:15" s="21" customFormat="1" ht="19.5" customHeight="1" x14ac:dyDescent="0.2">
      <c r="A22" s="32" t="s">
        <v>20</v>
      </c>
      <c r="B22" s="33">
        <f>SUM(B19,B20)</f>
        <v>26485221.109999999</v>
      </c>
      <c r="C22" s="33">
        <f>SUM(C19+C20)</f>
        <v>23545013.68</v>
      </c>
      <c r="D22" s="34">
        <f>C22/B22*100</f>
        <v>88.898686487122177</v>
      </c>
      <c r="E22" s="35">
        <f>C22-B22</f>
        <v>-2940207.4299999997</v>
      </c>
      <c r="I22" s="21">
        <v>32331.69</v>
      </c>
      <c r="O22" s="36"/>
    </row>
    <row r="23" spans="1:15" ht="15.75" thickBot="1" x14ac:dyDescent="0.25">
      <c r="A23" s="37" t="s">
        <v>25</v>
      </c>
      <c r="B23" s="38" t="s">
        <v>14</v>
      </c>
      <c r="C23" s="39">
        <f>SUM(C17-C22)</f>
        <v>2772727.6000000015</v>
      </c>
      <c r="D23" s="40" t="s">
        <v>14</v>
      </c>
      <c r="E23" s="41" t="s">
        <v>14</v>
      </c>
      <c r="G23" s="42"/>
      <c r="H23" s="42"/>
      <c r="I23" s="42">
        <v>64933.93</v>
      </c>
    </row>
    <row r="24" spans="1:15" x14ac:dyDescent="0.2">
      <c r="G24" s="42"/>
      <c r="H24" s="42"/>
      <c r="I24" s="42">
        <v>881684.14</v>
      </c>
    </row>
    <row r="25" spans="1:15" ht="28.5" customHeight="1" x14ac:dyDescent="0.2">
      <c r="A25" s="46"/>
      <c r="B25" s="46"/>
      <c r="C25" s="46"/>
      <c r="D25" s="46"/>
      <c r="E25" s="46"/>
      <c r="G25" s="43"/>
      <c r="H25" s="42"/>
      <c r="I25" s="42"/>
      <c r="K25" s="43"/>
    </row>
    <row r="26" spans="1:15" x14ac:dyDescent="0.2">
      <c r="G26" s="42"/>
      <c r="H26" s="42"/>
      <c r="I26" s="42">
        <f>SUM(I21:I25)</f>
        <v>978949.76</v>
      </c>
      <c r="K26" s="42"/>
      <c r="L26" s="42"/>
    </row>
    <row r="27" spans="1:15" x14ac:dyDescent="0.2">
      <c r="A27"/>
      <c r="G27" s="42"/>
      <c r="H27" s="42"/>
      <c r="I27" s="42"/>
    </row>
    <row r="28" spans="1:15" x14ac:dyDescent="0.2">
      <c r="G28" s="44"/>
      <c r="H28" s="43"/>
      <c r="I28" s="42"/>
    </row>
    <row r="29" spans="1:15" x14ac:dyDescent="0.2">
      <c r="G29" s="42"/>
      <c r="H29" s="42"/>
      <c r="I29" s="42"/>
    </row>
    <row r="30" spans="1:15" x14ac:dyDescent="0.2">
      <c r="G30" s="42"/>
      <c r="H30" s="42"/>
      <c r="I30" s="42"/>
      <c r="J30" s="42">
        <f>C23-I26</f>
        <v>1793777.8400000015</v>
      </c>
    </row>
    <row r="31" spans="1:15" ht="15" x14ac:dyDescent="0.2">
      <c r="A31" s="2" t="s">
        <v>21</v>
      </c>
      <c r="B31" s="45"/>
      <c r="D31" s="2" t="s">
        <v>22</v>
      </c>
    </row>
    <row r="38" spans="10:13" x14ac:dyDescent="0.2">
      <c r="J38" s="42"/>
    </row>
    <row r="39" spans="10:13" x14ac:dyDescent="0.2">
      <c r="M39" s="15">
        <v>1793777.84</v>
      </c>
    </row>
  </sheetData>
  <mergeCells count="6">
    <mergeCell ref="A25:E25"/>
    <mergeCell ref="D1:E1"/>
    <mergeCell ref="D2:E2"/>
    <mergeCell ref="A3:E4"/>
    <mergeCell ref="A7:E7"/>
    <mergeCell ref="A18:E18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2020-08-06T06:19:18Z</cp:lastPrinted>
  <dcterms:created xsi:type="dcterms:W3CDTF">2020-02-11T11:26:34Z</dcterms:created>
  <dcterms:modified xsi:type="dcterms:W3CDTF">2020-10-05T10:02:39Z</dcterms:modified>
</cp:coreProperties>
</file>