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\виконком 2020\виконком березень\сесія\зміни програм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Print_Area" localSheetId="0">Лист1!$A$1:$I$32</definedName>
  </definedNames>
  <calcPr calcId="152511"/>
</workbook>
</file>

<file path=xl/calcChain.xml><?xml version="1.0" encoding="utf-8"?>
<calcChain xmlns="http://schemas.openxmlformats.org/spreadsheetml/2006/main">
  <c r="G10" i="1" l="1"/>
  <c r="G11" i="1"/>
  <c r="H14" i="1"/>
  <c r="M14" i="1" l="1"/>
  <c r="G9" i="1" l="1"/>
  <c r="G29" i="1" s="1"/>
  <c r="G30" i="1" s="1"/>
  <c r="M25" i="1" l="1"/>
  <c r="M26" i="1"/>
  <c r="M24" i="1"/>
  <c r="H29" i="1" l="1"/>
  <c r="H30" i="1" s="1"/>
</calcChain>
</file>

<file path=xl/sharedStrings.xml><?xml version="1.0" encoding="utf-8"?>
<sst xmlns="http://schemas.openxmlformats.org/spreadsheetml/2006/main" count="101" uniqueCount="41">
  <si>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</si>
  <si>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</si>
  <si>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</si>
  <si>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</si>
  <si>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</si>
  <si>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</si>
  <si>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</si>
  <si>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</si>
  <si>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>Орієнтований обсяг фінансування, грн.</t>
  </si>
  <si>
    <t>Новотроїцька селищна рада</t>
  </si>
  <si>
    <t>Загальна сума</t>
  </si>
  <si>
    <t>КЕКВ</t>
  </si>
  <si>
    <t>№ з/п</t>
  </si>
  <si>
    <t>Зміни до заходів</t>
  </si>
  <si>
    <t>Разом</t>
  </si>
  <si>
    <t>0116030</t>
  </si>
  <si>
    <t>0117461</t>
  </si>
  <si>
    <t>Всього</t>
  </si>
  <si>
    <t>Заступник селищного голови з фінансових питань</t>
  </si>
  <si>
    <t>Тетяна Левошич</t>
  </si>
  <si>
    <t>Оплата послуг з технічного обслуговування і утримання системи вуличного освітлення</t>
  </si>
  <si>
    <t>селищної програми "Розвитку житлово-комунального господарства та благоустрою населених пунктів  Новотроїцької селищної ради на 2020 рік"</t>
  </si>
  <si>
    <t>Протягом  2020 року</t>
  </si>
  <si>
    <t>Капітальний ремонт дорожнього покриття вул.Дружби від вул.Соборної до пров.Городнього в смт.Новотроїцьке Херсонської області</t>
  </si>
  <si>
    <t>Капітальний ремонт покриття проїзної частини вул.Калинова (від вул.Польова до вул.Безроднього) в смт.Новотроїцьке Херсонської області</t>
  </si>
  <si>
    <t xml:space="preserve">Капітальний ремонт покриття проїзної частини вул.Квітнева (від пров.Наскрізний до вул.Залізнична) в смт.Новотроїцьке, Херсонської обл.  </t>
  </si>
  <si>
    <t>Капітальний ремонт покриття проїзної частини вул.Толбухіна в смт.Новотроїцьке, Херсонської обл</t>
  </si>
  <si>
    <t>0117310</t>
  </si>
  <si>
    <t>0117330</t>
  </si>
  <si>
    <t>Селищний бюджет</t>
  </si>
  <si>
    <t>Капітальний ремонт покриття площі по вул.Соборна,92В в смт.Новотроі'цьке Херсонської області</t>
  </si>
  <si>
    <t>Виготовлення та встановлення інших готових металевих виробів</t>
  </si>
  <si>
    <t>Поточний ремонт ритуальної площадки на селищному кладовищі по вул.Сонячній №1а в смт.Новотроїцьке Херсонської обл.</t>
  </si>
  <si>
    <t>Капітальний ремонт технічного приміщення для обслуговування площі по вул.Соборна, 92В в смт.Новотроїцьке, Херсонської обл.</t>
  </si>
  <si>
    <t>Оплата послуг з благоустрою селищної ради: влаштування системи поливу зелених насаджень по вул.Соборна в смт.Новотроїцьке, Херсонської обл.</t>
  </si>
  <si>
    <t>Оплата послуг з благоустрою селищної ради</t>
  </si>
  <si>
    <t>Виготовлення РП "Капітальний ремонт покриття проїзної частини вул.Толбухіна в смт.Новотроїцьке, Херсонської обл. "</t>
  </si>
  <si>
    <t>Виготовлення РП "Капітальний ремонт покриття проїзної частини вул.Квітнева від пров.Наскрізний до вул.Залізнична) в смт.Новотроїцьке, Херсонської обл.  "</t>
  </si>
  <si>
    <t>Виготовлення РП "Капітальний ремонт дорожнього покриття вул.Дружби від пров.Городнього до пров.Шкільний в смт.Новотроїцьке Херсонської області"</t>
  </si>
  <si>
    <t xml:space="preserve">До рішення виконкому </t>
  </si>
  <si>
    <t>від 11.03.2020  №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</si>
</sst>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6" fillId="3" borderId="3" xfId="0" quotePrefix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3" fillId="4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6" fillId="0" borderId="3" xfId="0" quotePrefix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3" fillId="4" borderId="0" xfId="0" applyNumberFormat="1" applyFont="1" applyFill="1"/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view="pageBreakPreview" zoomScale="85" zoomScaleNormal="100" zoomScaleSheetLayoutView="85" workbookViewId="0">
      <selection activeCell="B31" sqref="B31"/>
    </sheetView>
  </sheetViews>
  <sheetFormatPr defaultRowHeight="20.25" x14ac:dyDescent="0.3"/>
  <cols>
    <col min="1" max="1" width="9.140625" style="2"/>
    <col min="2" max="2" width="103.28515625" style="2" customWidth="1"/>
    <col min="3" max="3" width="16" style="2" customWidth="1"/>
    <col min="4" max="4" width="9.42578125" style="2" customWidth="1"/>
    <col min="5" max="5" width="21.140625" style="2" customWidth="1"/>
    <col min="6" max="6" width="16.28515625" style="2" customWidth="1"/>
    <col min="7" max="7" width="28.42578125" style="2" customWidth="1"/>
    <col min="8" max="8" width="25" style="2" customWidth="1"/>
    <col min="9" max="9" width="18" style="2" customWidth="1"/>
    <col min="10" max="10" width="9.140625" style="2"/>
    <col min="11" max="12" width="12.28515625" style="2" bestFit="1" customWidth="1"/>
    <col min="13" max="13" width="19" style="2" bestFit="1" customWidth="1"/>
    <col min="14" max="16384" width="9.140625" style="2"/>
  </cols>
  <sheetData>
    <row r="1" spans="1:13" x14ac:dyDescent="0.3">
      <c r="H1" s="27" t="s">
        <v>7</v>
      </c>
      <c r="I1" s="27"/>
    </row>
    <row r="2" spans="1:13" x14ac:dyDescent="0.3">
      <c r="H2" s="27" t="s">
        <v>39</v>
      </c>
      <c r="I2" s="27"/>
    </row>
    <row r="3" spans="1:13" x14ac:dyDescent="0.3">
      <c r="H3" s="27" t="s">
        <v>40</v>
      </c>
      <c r="I3" s="27"/>
    </row>
    <row r="4" spans="1:13" x14ac:dyDescent="0.3">
      <c r="B4" s="6"/>
      <c r="C4" s="28" t="s">
        <v>13</v>
      </c>
      <c r="D4" s="28"/>
      <c r="E4" s="28"/>
      <c r="F4" s="28"/>
      <c r="G4" s="6"/>
      <c r="H4" s="28"/>
      <c r="I4" s="28"/>
    </row>
    <row r="5" spans="1:13" x14ac:dyDescent="0.3">
      <c r="B5" s="28" t="s">
        <v>21</v>
      </c>
      <c r="C5" s="28"/>
      <c r="D5" s="28"/>
      <c r="E5" s="28"/>
      <c r="F5" s="28"/>
      <c r="G5" s="28"/>
      <c r="H5" s="28"/>
      <c r="I5" s="7"/>
    </row>
    <row r="7" spans="1:13" ht="26.25" customHeight="1" x14ac:dyDescent="0.3">
      <c r="A7" s="26" t="s">
        <v>12</v>
      </c>
      <c r="B7" s="26" t="s">
        <v>0</v>
      </c>
      <c r="C7" s="26" t="s">
        <v>1</v>
      </c>
      <c r="D7" s="24" t="s">
        <v>11</v>
      </c>
      <c r="E7" s="26" t="s">
        <v>2</v>
      </c>
      <c r="F7" s="26" t="s">
        <v>3</v>
      </c>
      <c r="G7" s="26" t="s">
        <v>8</v>
      </c>
      <c r="H7" s="26"/>
      <c r="I7" s="24" t="s">
        <v>5</v>
      </c>
    </row>
    <row r="8" spans="1:13" ht="24" customHeight="1" x14ac:dyDescent="0.3">
      <c r="A8" s="26"/>
      <c r="B8" s="26"/>
      <c r="C8" s="26"/>
      <c r="D8" s="29"/>
      <c r="E8" s="26"/>
      <c r="F8" s="26"/>
      <c r="G8" s="1" t="s">
        <v>4</v>
      </c>
      <c r="H8" s="1" t="s">
        <v>6</v>
      </c>
      <c r="I8" s="29"/>
    </row>
    <row r="9" spans="1:13" ht="30.75" customHeight="1" x14ac:dyDescent="0.3">
      <c r="A9" s="21">
        <v>1</v>
      </c>
      <c r="B9" s="22" t="s">
        <v>31</v>
      </c>
      <c r="C9" s="16" t="s">
        <v>15</v>
      </c>
      <c r="D9" s="17">
        <v>2240</v>
      </c>
      <c r="E9" s="14" t="s">
        <v>9</v>
      </c>
      <c r="F9" s="14" t="s">
        <v>22</v>
      </c>
      <c r="G9" s="21">
        <f>39388.98+42657.77</f>
        <v>82046.75</v>
      </c>
      <c r="H9" s="21"/>
      <c r="I9" s="20"/>
    </row>
    <row r="10" spans="1:13" s="13" customFormat="1" ht="34.5" customHeight="1" x14ac:dyDescent="0.3">
      <c r="A10" s="14">
        <v>2</v>
      </c>
      <c r="B10" s="15" t="s">
        <v>20</v>
      </c>
      <c r="C10" s="16" t="s">
        <v>15</v>
      </c>
      <c r="D10" s="17">
        <v>2240</v>
      </c>
      <c r="E10" s="14" t="s">
        <v>9</v>
      </c>
      <c r="F10" s="14" t="s">
        <v>22</v>
      </c>
      <c r="G10" s="18">
        <f>114687.43+37000</f>
        <v>151687.43</v>
      </c>
      <c r="H10" s="18"/>
      <c r="I10" s="24" t="s">
        <v>29</v>
      </c>
    </row>
    <row r="11" spans="1:13" s="13" customFormat="1" ht="34.5" customHeight="1" x14ac:dyDescent="0.3">
      <c r="A11" s="21">
        <v>3</v>
      </c>
      <c r="B11" s="15" t="s">
        <v>35</v>
      </c>
      <c r="C11" s="16" t="s">
        <v>15</v>
      </c>
      <c r="D11" s="17">
        <v>2240</v>
      </c>
      <c r="E11" s="14" t="s">
        <v>9</v>
      </c>
      <c r="F11" s="14" t="s">
        <v>22</v>
      </c>
      <c r="G11" s="18">
        <f>-8031.33-37000</f>
        <v>-45031.33</v>
      </c>
      <c r="H11" s="18"/>
      <c r="I11" s="25"/>
    </row>
    <row r="12" spans="1:13" s="13" customFormat="1" ht="34.5" customHeight="1" x14ac:dyDescent="0.3">
      <c r="A12" s="14">
        <v>4</v>
      </c>
      <c r="B12" s="15" t="s">
        <v>34</v>
      </c>
      <c r="C12" s="16" t="s">
        <v>15</v>
      </c>
      <c r="D12" s="17">
        <v>2240</v>
      </c>
      <c r="E12" s="14" t="s">
        <v>9</v>
      </c>
      <c r="F12" s="14" t="s">
        <v>22</v>
      </c>
      <c r="G12" s="18">
        <v>193914.06</v>
      </c>
      <c r="H12" s="18"/>
      <c r="I12" s="25"/>
    </row>
    <row r="13" spans="1:13" s="13" customFormat="1" ht="34.5" customHeight="1" x14ac:dyDescent="0.3">
      <c r="A13" s="21">
        <v>5</v>
      </c>
      <c r="B13" s="15" t="s">
        <v>32</v>
      </c>
      <c r="C13" s="16" t="s">
        <v>15</v>
      </c>
      <c r="D13" s="17">
        <v>2240</v>
      </c>
      <c r="E13" s="14" t="s">
        <v>9</v>
      </c>
      <c r="F13" s="14" t="s">
        <v>22</v>
      </c>
      <c r="G13" s="18">
        <v>187185.66</v>
      </c>
      <c r="H13" s="18"/>
      <c r="I13" s="25"/>
      <c r="M13" s="13">
        <v>42968.67</v>
      </c>
    </row>
    <row r="14" spans="1:13" s="13" customFormat="1" ht="34.5" customHeight="1" x14ac:dyDescent="0.3">
      <c r="A14" s="14">
        <v>6</v>
      </c>
      <c r="B14" s="15" t="s">
        <v>23</v>
      </c>
      <c r="C14" s="16" t="s">
        <v>16</v>
      </c>
      <c r="D14" s="17">
        <v>3132</v>
      </c>
      <c r="E14" s="14" t="s">
        <v>9</v>
      </c>
      <c r="F14" s="14" t="s">
        <v>22</v>
      </c>
      <c r="G14" s="18"/>
      <c r="H14" s="18">
        <f>-1505525.33-42968.67</f>
        <v>-1548494</v>
      </c>
      <c r="I14" s="25"/>
      <c r="L14" s="13">
        <v>1548494</v>
      </c>
      <c r="M14" s="19">
        <f>H14+L14</f>
        <v>0</v>
      </c>
    </row>
    <row r="15" spans="1:13" s="13" customFormat="1" ht="34.5" customHeight="1" x14ac:dyDescent="0.3">
      <c r="A15" s="21">
        <v>7</v>
      </c>
      <c r="B15" s="15" t="s">
        <v>24</v>
      </c>
      <c r="C15" s="16" t="s">
        <v>16</v>
      </c>
      <c r="D15" s="17">
        <v>3132</v>
      </c>
      <c r="E15" s="14" t="s">
        <v>9</v>
      </c>
      <c r="F15" s="14" t="s">
        <v>22</v>
      </c>
      <c r="G15" s="18"/>
      <c r="H15" s="18">
        <v>-1058257</v>
      </c>
      <c r="I15" s="25"/>
    </row>
    <row r="16" spans="1:13" s="13" customFormat="1" ht="34.5" customHeight="1" x14ac:dyDescent="0.3">
      <c r="A16" s="14">
        <v>8</v>
      </c>
      <c r="B16" s="15" t="s">
        <v>25</v>
      </c>
      <c r="C16" s="16" t="s">
        <v>16</v>
      </c>
      <c r="D16" s="17">
        <v>3132</v>
      </c>
      <c r="E16" s="14" t="s">
        <v>9</v>
      </c>
      <c r="F16" s="14" t="s">
        <v>22</v>
      </c>
      <c r="G16" s="18"/>
      <c r="H16" s="18">
        <v>-489140</v>
      </c>
      <c r="I16" s="25"/>
    </row>
    <row r="17" spans="1:13" s="13" customFormat="1" ht="34.5" customHeight="1" x14ac:dyDescent="0.3">
      <c r="A17" s="21">
        <v>9</v>
      </c>
      <c r="B17" s="15" t="s">
        <v>26</v>
      </c>
      <c r="C17" s="16" t="s">
        <v>16</v>
      </c>
      <c r="D17" s="17">
        <v>3132</v>
      </c>
      <c r="E17" s="14" t="s">
        <v>9</v>
      </c>
      <c r="F17" s="14" t="s">
        <v>22</v>
      </c>
      <c r="G17" s="18"/>
      <c r="H17" s="18">
        <v>-887678</v>
      </c>
      <c r="I17" s="25"/>
    </row>
    <row r="18" spans="1:13" s="13" customFormat="1" ht="34.5" customHeight="1" x14ac:dyDescent="0.3">
      <c r="A18" s="14">
        <v>10</v>
      </c>
      <c r="B18" s="15" t="s">
        <v>36</v>
      </c>
      <c r="C18" s="16" t="s">
        <v>16</v>
      </c>
      <c r="D18" s="17">
        <v>3132</v>
      </c>
      <c r="E18" s="14" t="s">
        <v>9</v>
      </c>
      <c r="F18" s="14" t="s">
        <v>22</v>
      </c>
      <c r="G18" s="18"/>
      <c r="H18" s="18">
        <v>-33845</v>
      </c>
      <c r="I18" s="25"/>
    </row>
    <row r="19" spans="1:13" s="13" customFormat="1" ht="34.5" customHeight="1" x14ac:dyDescent="0.3">
      <c r="A19" s="23">
        <v>11</v>
      </c>
      <c r="B19" s="15" t="s">
        <v>37</v>
      </c>
      <c r="C19" s="16" t="s">
        <v>16</v>
      </c>
      <c r="D19" s="17">
        <v>3132</v>
      </c>
      <c r="E19" s="14" t="s">
        <v>9</v>
      </c>
      <c r="F19" s="14" t="s">
        <v>22</v>
      </c>
      <c r="G19" s="18"/>
      <c r="H19" s="18">
        <v>-33642</v>
      </c>
      <c r="I19" s="25"/>
    </row>
    <row r="20" spans="1:13" s="13" customFormat="1" ht="34.5" customHeight="1" x14ac:dyDescent="0.3">
      <c r="A20" s="14">
        <v>12</v>
      </c>
      <c r="B20" s="15" t="s">
        <v>38</v>
      </c>
      <c r="C20" s="16" t="s">
        <v>16</v>
      </c>
      <c r="D20" s="17">
        <v>3132</v>
      </c>
      <c r="E20" s="14" t="s">
        <v>9</v>
      </c>
      <c r="F20" s="14" t="s">
        <v>22</v>
      </c>
      <c r="G20" s="18"/>
      <c r="H20" s="18">
        <v>-34886</v>
      </c>
      <c r="I20" s="25"/>
    </row>
    <row r="21" spans="1:13" s="13" customFormat="1" ht="34.5" customHeight="1" x14ac:dyDescent="0.3">
      <c r="A21" s="23">
        <v>13</v>
      </c>
      <c r="B21" s="15" t="s">
        <v>36</v>
      </c>
      <c r="C21" s="16" t="s">
        <v>27</v>
      </c>
      <c r="D21" s="17">
        <v>3132</v>
      </c>
      <c r="E21" s="14" t="s">
        <v>9</v>
      </c>
      <c r="F21" s="14" t="s">
        <v>22</v>
      </c>
      <c r="G21" s="18"/>
      <c r="H21" s="18">
        <v>33845</v>
      </c>
      <c r="I21" s="25"/>
    </row>
    <row r="22" spans="1:13" s="13" customFormat="1" ht="34.5" customHeight="1" x14ac:dyDescent="0.3">
      <c r="A22" s="14">
        <v>14</v>
      </c>
      <c r="B22" s="15" t="s">
        <v>37</v>
      </c>
      <c r="C22" s="16" t="s">
        <v>27</v>
      </c>
      <c r="D22" s="17">
        <v>3132</v>
      </c>
      <c r="E22" s="14" t="s">
        <v>9</v>
      </c>
      <c r="F22" s="14" t="s">
        <v>22</v>
      </c>
      <c r="G22" s="18"/>
      <c r="H22" s="18">
        <v>33642</v>
      </c>
      <c r="I22" s="25"/>
    </row>
    <row r="23" spans="1:13" s="13" customFormat="1" ht="34.5" customHeight="1" x14ac:dyDescent="0.3">
      <c r="A23" s="23">
        <v>15</v>
      </c>
      <c r="B23" s="15" t="s">
        <v>38</v>
      </c>
      <c r="C23" s="16" t="s">
        <v>27</v>
      </c>
      <c r="D23" s="17">
        <v>3132</v>
      </c>
      <c r="E23" s="14" t="s">
        <v>9</v>
      </c>
      <c r="F23" s="14" t="s">
        <v>22</v>
      </c>
      <c r="G23" s="18"/>
      <c r="H23" s="18">
        <v>34886</v>
      </c>
      <c r="I23" s="25"/>
    </row>
    <row r="24" spans="1:13" s="13" customFormat="1" ht="34.5" customHeight="1" x14ac:dyDescent="0.3">
      <c r="A24" s="14">
        <v>16</v>
      </c>
      <c r="B24" s="15" t="s">
        <v>24</v>
      </c>
      <c r="C24" s="16" t="s">
        <v>27</v>
      </c>
      <c r="D24" s="17">
        <v>3132</v>
      </c>
      <c r="E24" s="14" t="s">
        <v>9</v>
      </c>
      <c r="F24" s="14" t="s">
        <v>22</v>
      </c>
      <c r="G24" s="18"/>
      <c r="H24" s="18">
        <v>965742.31</v>
      </c>
      <c r="I24" s="25"/>
      <c r="K24" s="13">
        <v>1058257</v>
      </c>
      <c r="M24" s="19">
        <f>K24-H24</f>
        <v>92514.689999999944</v>
      </c>
    </row>
    <row r="25" spans="1:13" s="13" customFormat="1" ht="34.5" customHeight="1" x14ac:dyDescent="0.3">
      <c r="A25" s="23">
        <v>17</v>
      </c>
      <c r="B25" s="15" t="s">
        <v>25</v>
      </c>
      <c r="C25" s="16" t="s">
        <v>27</v>
      </c>
      <c r="D25" s="17">
        <v>3132</v>
      </c>
      <c r="E25" s="14" t="s">
        <v>9</v>
      </c>
      <c r="F25" s="14" t="s">
        <v>22</v>
      </c>
      <c r="G25" s="18"/>
      <c r="H25" s="18">
        <v>481071.3</v>
      </c>
      <c r="I25" s="25"/>
      <c r="K25" s="13">
        <v>489140</v>
      </c>
      <c r="M25" s="19">
        <f t="shared" ref="M25:M26" si="0">K25-H25</f>
        <v>8068.7000000000116</v>
      </c>
    </row>
    <row r="26" spans="1:13" s="13" customFormat="1" ht="34.5" customHeight="1" x14ac:dyDescent="0.3">
      <c r="A26" s="14">
        <v>18</v>
      </c>
      <c r="B26" s="15" t="s">
        <v>26</v>
      </c>
      <c r="C26" s="16" t="s">
        <v>27</v>
      </c>
      <c r="D26" s="17">
        <v>3132</v>
      </c>
      <c r="E26" s="14" t="s">
        <v>9</v>
      </c>
      <c r="F26" s="14" t="s">
        <v>22</v>
      </c>
      <c r="G26" s="18"/>
      <c r="H26" s="18">
        <v>802401.91</v>
      </c>
      <c r="I26" s="25"/>
      <c r="K26" s="13">
        <v>887678</v>
      </c>
      <c r="M26" s="19">
        <f t="shared" si="0"/>
        <v>85276.089999999967</v>
      </c>
    </row>
    <row r="27" spans="1:13" s="13" customFormat="1" ht="34.5" customHeight="1" x14ac:dyDescent="0.3">
      <c r="A27" s="23">
        <v>19</v>
      </c>
      <c r="B27" s="15" t="s">
        <v>33</v>
      </c>
      <c r="C27" s="16" t="s">
        <v>28</v>
      </c>
      <c r="D27" s="17">
        <v>3132</v>
      </c>
      <c r="E27" s="14" t="s">
        <v>9</v>
      </c>
      <c r="F27" s="14" t="s">
        <v>22</v>
      </c>
      <c r="G27" s="18"/>
      <c r="H27" s="18">
        <v>77861.740000000005</v>
      </c>
      <c r="I27" s="25"/>
      <c r="M27" s="19"/>
    </row>
    <row r="28" spans="1:13" s="13" customFormat="1" ht="34.5" customHeight="1" x14ac:dyDescent="0.3">
      <c r="A28" s="14">
        <v>20</v>
      </c>
      <c r="B28" s="15" t="s">
        <v>30</v>
      </c>
      <c r="C28" s="16" t="s">
        <v>28</v>
      </c>
      <c r="D28" s="17">
        <v>3132</v>
      </c>
      <c r="E28" s="14" t="s">
        <v>9</v>
      </c>
      <c r="F28" s="14" t="s">
        <v>22</v>
      </c>
      <c r="G28" s="18"/>
      <c r="H28" s="18">
        <v>781721</v>
      </c>
      <c r="I28" s="25"/>
    </row>
    <row r="29" spans="1:13" x14ac:dyDescent="0.3">
      <c r="A29" s="8" t="s">
        <v>14</v>
      </c>
      <c r="B29" s="9"/>
      <c r="C29" s="10"/>
      <c r="D29" s="8"/>
      <c r="E29" s="8"/>
      <c r="F29" s="8"/>
      <c r="G29" s="11">
        <f>SUM(G9:G28)</f>
        <v>569802.56999999995</v>
      </c>
      <c r="H29" s="11">
        <f>SUM(H10:H28)</f>
        <v>-874770.74</v>
      </c>
      <c r="I29" s="8"/>
    </row>
    <row r="30" spans="1:13" x14ac:dyDescent="0.3">
      <c r="A30" s="5" t="s">
        <v>17</v>
      </c>
      <c r="B30" s="5" t="s">
        <v>10</v>
      </c>
      <c r="C30" s="5"/>
      <c r="D30" s="5"/>
      <c r="E30" s="5"/>
      <c r="F30" s="5"/>
      <c r="G30" s="12">
        <f>G29</f>
        <v>569802.56999999995</v>
      </c>
      <c r="H30" s="12">
        <f>H29</f>
        <v>-874770.74</v>
      </c>
      <c r="I30" s="5"/>
    </row>
    <row r="31" spans="1:13" x14ac:dyDescent="0.3">
      <c r="A31" s="3"/>
      <c r="B31" s="3"/>
      <c r="C31" s="3"/>
      <c r="D31" s="3"/>
      <c r="E31" s="3"/>
      <c r="F31" s="3"/>
      <c r="G31" s="3"/>
      <c r="H31" s="3"/>
      <c r="I31" s="3"/>
    </row>
    <row r="32" spans="1:13" x14ac:dyDescent="0.3">
      <c r="A32" s="3"/>
      <c r="B32" s="3" t="s">
        <v>18</v>
      </c>
      <c r="C32" s="3"/>
      <c r="D32" s="3"/>
      <c r="E32" s="4"/>
      <c r="F32" s="3"/>
      <c r="G32" s="3" t="s">
        <v>19</v>
      </c>
      <c r="H32" s="3"/>
      <c r="I32" s="3"/>
    </row>
    <row r="33" spans="1:9" x14ac:dyDescent="0.3">
      <c r="A33" s="3"/>
      <c r="B33" s="3"/>
      <c r="C33" s="3"/>
      <c r="D33" s="3"/>
      <c r="E33" s="3"/>
      <c r="F33" s="3"/>
      <c r="G33" s="3"/>
      <c r="H33" s="3"/>
      <c r="I33" s="3"/>
    </row>
    <row r="34" spans="1:9" x14ac:dyDescent="0.3">
      <c r="A34" s="3"/>
      <c r="B34" s="3"/>
      <c r="C34" s="3"/>
      <c r="D34" s="3"/>
      <c r="E34" s="3"/>
      <c r="F34" s="3"/>
      <c r="G34" s="3"/>
      <c r="H34" s="3"/>
      <c r="I34" s="3"/>
    </row>
    <row r="35" spans="1:9" x14ac:dyDescent="0.3">
      <c r="A35" s="3"/>
      <c r="B35" s="3"/>
      <c r="C35" s="3"/>
      <c r="D35" s="3"/>
      <c r="E35" s="3"/>
      <c r="F35" s="3"/>
      <c r="G35" s="3"/>
      <c r="H35" s="3"/>
      <c r="I35" s="3"/>
    </row>
    <row r="36" spans="1:9" x14ac:dyDescent="0.3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3">
      <c r="A37" s="3"/>
      <c r="B37" s="3"/>
      <c r="C37" s="3"/>
      <c r="D37" s="3"/>
      <c r="E37" s="3"/>
      <c r="F37" s="3"/>
      <c r="G37" s="3"/>
      <c r="H37" s="3"/>
      <c r="I37" s="3"/>
    </row>
    <row r="38" spans="1:9" x14ac:dyDescent="0.3">
      <c r="A38" s="3"/>
      <c r="B38" s="3"/>
      <c r="C38" s="3"/>
      <c r="D38" s="3"/>
      <c r="E38" s="3"/>
      <c r="F38" s="3"/>
      <c r="G38" s="3"/>
      <c r="H38" s="3"/>
      <c r="I38" s="3"/>
    </row>
    <row r="39" spans="1:9" x14ac:dyDescent="0.3">
      <c r="A39" s="3"/>
      <c r="B39" s="3"/>
      <c r="C39" s="3"/>
      <c r="D39" s="3"/>
      <c r="E39" s="3"/>
      <c r="F39" s="3"/>
      <c r="G39" s="3"/>
      <c r="H39" s="3"/>
      <c r="I39" s="3"/>
    </row>
    <row r="40" spans="1:9" x14ac:dyDescent="0.3">
      <c r="A40" s="3"/>
      <c r="B40" s="3"/>
      <c r="C40" s="3"/>
      <c r="D40" s="3"/>
      <c r="E40" s="3"/>
      <c r="F40" s="3"/>
      <c r="G40" s="3"/>
      <c r="H40" s="3"/>
      <c r="I40" s="3"/>
    </row>
  </sheetData>
  <mergeCells count="15">
    <mergeCell ref="I10:I28"/>
    <mergeCell ref="A7:A8"/>
    <mergeCell ref="B7:B8"/>
    <mergeCell ref="H1:I1"/>
    <mergeCell ref="H2:I2"/>
    <mergeCell ref="H3:I3"/>
    <mergeCell ref="H4:I4"/>
    <mergeCell ref="G7:H7"/>
    <mergeCell ref="I7:I8"/>
    <mergeCell ref="C7:C8"/>
    <mergeCell ref="E7:E8"/>
    <mergeCell ref="C4:F4"/>
    <mergeCell ref="B5:H5"/>
    <mergeCell ref="F7:F8"/>
    <mergeCell ref="D7:D8"/>
  </mergeCells>
  <pageMargins left="0.39370078740157483" right="0.39370078740157483" top="0" bottom="0" header="0" footer="0"/>
  <pageSetup paperSize="9" scale="59" orientation="landscape" verticalDpi="0" r:id="rId1"/>
  <rowBreaks count="1" manualBreakCount="1">
    <brk id="3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Элит</cp:lastModifiedBy>
  <cp:lastPrinted>2020-03-11T06:43:16Z</cp:lastPrinted>
  <dcterms:created xsi:type="dcterms:W3CDTF">2017-03-17T13:44:46Z</dcterms:created>
  <dcterms:modified xsi:type="dcterms:W3CDTF">2020-03-13T12:13:46Z</dcterms:modified>
</cp:coreProperties>
</file>