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I37" i="1" l="1"/>
  <c r="K27" i="1"/>
  <c r="I21" i="1" l="1"/>
  <c r="K28" i="1" l="1"/>
  <c r="I17" i="1"/>
  <c r="I39" i="1" l="1"/>
  <c r="H38" i="1"/>
  <c r="J28" i="1" l="1"/>
  <c r="J27" i="1"/>
  <c r="H27" i="1" s="1"/>
  <c r="H28" i="1" l="1"/>
  <c r="J29" i="1"/>
  <c r="H29" i="1" s="1"/>
  <c r="J21" i="1"/>
  <c r="H22" i="1" l="1"/>
  <c r="H31" i="1" l="1"/>
  <c r="K31" i="1"/>
  <c r="J32" i="1"/>
  <c r="H32" i="1" s="1"/>
  <c r="J26" i="1"/>
  <c r="H26" i="1" l="1"/>
  <c r="K30" i="1"/>
  <c r="K39" i="1" s="1"/>
  <c r="H21" i="1" l="1"/>
  <c r="J30" i="1" l="1"/>
  <c r="H30" i="1"/>
  <c r="H13" i="1" l="1"/>
  <c r="I12" i="1" l="1"/>
  <c r="H16" i="1"/>
  <c r="K12" i="1" l="1"/>
  <c r="H23" i="1"/>
  <c r="H15" i="1"/>
  <c r="H17" i="1"/>
  <c r="H18" i="1"/>
  <c r="H19" i="1"/>
  <c r="H20" i="1"/>
  <c r="H24" i="1"/>
  <c r="H25" i="1"/>
  <c r="H14" i="1"/>
  <c r="H33" i="1"/>
  <c r="J34" i="1"/>
  <c r="H35" i="1"/>
  <c r="H36" i="1"/>
  <c r="H37" i="1"/>
  <c r="H34" i="1" l="1"/>
  <c r="H39" i="1" s="1"/>
  <c r="J39" i="1"/>
  <c r="J12" i="1"/>
  <c r="J11" i="1" s="1"/>
  <c r="K11" i="1"/>
  <c r="H12" i="1" l="1"/>
  <c r="I11" i="1"/>
  <c r="H11" i="1" s="1"/>
</calcChain>
</file>

<file path=xl/sharedStrings.xml><?xml version="1.0" encoding="utf-8"?>
<sst xmlns="http://schemas.openxmlformats.org/spreadsheetml/2006/main" count="184" uniqueCount="118">
  <si>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</si>
  <si>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</si>
  <si>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</si>
  <si>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</si>
  <si>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</si>
  <si>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</si>
  <si>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</si>
  <si>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</si>
  <si>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</si>
  <si>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</si>
  <si>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</si>
  <si>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</si>
  <si>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</si>
  <si>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</si>
  <si>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</si>
  <si>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</si>
  <si>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</si>
  <si>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</si>
  <si>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</si>
  <si>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</si>
  <si>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</si>
  <si>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</si>
  <si>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</si>
  <si>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</si>
  <si>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</si>
  <si>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</si>
  <si>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</si>
  <si>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</si>
  <si>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</si>
  <si>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</si>
  <si>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</si>
  <si>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</si>
  <si>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</si>
  <si>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</si>
  <si>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</si>
  <si>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</si>
  <si>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</si>
  <si>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</si>
  <si>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</si>
  <si>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</si>
  <si>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</si>
  <si>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</si>
  <si>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</si>
  <si>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</si>
  <si>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</si>
  <si>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</si>
  <si>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</si>
  <si>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</si>
  <si>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</si>
  <si>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</si>
  <si>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</si>
  <si>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</si>
  <si>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</si>
  <si>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</si>
  <si>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</si>
  <si>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</si>
  <si>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</si>
  <si>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</si>
  <si>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</si>
  <si>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</si>
  <si>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</si>
  <si>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</si>
  <si>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</si>
  <si>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</si>
  <si>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</si>
  <si>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</si>
  <si>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</si>
  <si>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</si>
  <si>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</si>
  <si>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</si>
  <si>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</si>
  <si>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</si>
  <si>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</si>
  <si>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</si>
  <si>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</si>
  <si>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</si>
  <si>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</si>
  <si>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</si>
  <si>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</si>
  <si>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</si>
  <si>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</si>
  <si>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</si>
  <si>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</si>
  <si>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</si>
  <si>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</si>
  <si>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</si>
  <si>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</si>
  <si>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</si>
  <si>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</si>
  <si>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</si>
  <si>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</si>
  <si>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</si>
  <si>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</si>
  <si>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</si>
  <si>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</si>
  <si>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</si>
  <si>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</si>
  <si>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</si>
  <si>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</si>
  <si>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</si>
  <si>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</si>
  <si>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</si>
  <si>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</si>
  <si>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</si>
  <si>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</si>
  <si>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</si>
  <si>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</si>
  <si>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</si>
  <si>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</si>
  <si>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</si>
  <si>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</si>
  <si>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</si>
  <si>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</si>
  <si>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</si>
  <si>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Додаток 5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</si>
  <si>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</si>
  <si>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до рішення виконкому</t>
  </si>
  <si>
    <t>від 26.03.2020 року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</si>
</sst>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" zoomScale="60" zoomScaleNormal="70" workbookViewId="0">
      <selection activeCell="E2" sqref="E2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6">
        <v>21315401000</v>
      </c>
      <c r="C1" s="66"/>
      <c r="D1" s="66"/>
      <c r="E1" s="4"/>
      <c r="F1" s="4"/>
      <c r="G1" s="57"/>
      <c r="H1" s="57" t="s">
        <v>114</v>
      </c>
      <c r="I1" s="57"/>
      <c r="J1" s="57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91</v>
      </c>
      <c r="C2" s="4"/>
      <c r="D2" s="4"/>
      <c r="E2" s="4"/>
      <c r="F2" s="4"/>
      <c r="G2" s="57"/>
      <c r="H2" s="67" t="s">
        <v>116</v>
      </c>
      <c r="I2" s="67"/>
      <c r="J2" s="6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7" t="s">
        <v>117</v>
      </c>
      <c r="I3" s="67"/>
      <c r="J3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7"/>
      <c r="J4" s="6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8.5" customHeight="1" x14ac:dyDescent="0.2">
      <c r="B6" s="72" t="s">
        <v>115</v>
      </c>
      <c r="C6" s="73"/>
      <c r="D6" s="73"/>
      <c r="E6" s="73"/>
      <c r="F6" s="73"/>
      <c r="G6" s="73"/>
      <c r="H6" s="73"/>
      <c r="I6" s="73"/>
      <c r="J6" s="73"/>
      <c r="K6" s="7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4" t="s">
        <v>1</v>
      </c>
      <c r="C8" s="74" t="s">
        <v>2</v>
      </c>
      <c r="D8" s="74" t="s">
        <v>3</v>
      </c>
      <c r="E8" s="77" t="s">
        <v>4</v>
      </c>
      <c r="F8" s="79" t="s">
        <v>5</v>
      </c>
      <c r="G8" s="74" t="s">
        <v>6</v>
      </c>
      <c r="H8" s="68" t="s">
        <v>7</v>
      </c>
      <c r="I8" s="68" t="s">
        <v>8</v>
      </c>
      <c r="J8" s="70" t="s">
        <v>9</v>
      </c>
      <c r="K8" s="71"/>
    </row>
    <row r="9" spans="1:152" ht="51" customHeight="1" x14ac:dyDescent="0.2">
      <c r="A9" s="16"/>
      <c r="B9" s="75"/>
      <c r="C9" s="75"/>
      <c r="D9" s="76"/>
      <c r="E9" s="78"/>
      <c r="F9" s="80"/>
      <c r="G9" s="75"/>
      <c r="H9" s="69"/>
      <c r="I9" s="6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16047500.120000001</v>
      </c>
      <c r="I11" s="25">
        <f>I12</f>
        <v>8064705.4000000004</v>
      </c>
      <c r="J11" s="25">
        <f>J12</f>
        <v>7982794.7199999997</v>
      </c>
      <c r="K11" s="25">
        <f>K12</f>
        <v>7937511.71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16047500.120000001</v>
      </c>
      <c r="I12" s="25">
        <f>SUM(I13:I37)</f>
        <v>8064705.4000000004</v>
      </c>
      <c r="J12" s="25">
        <f>SUM(J14:J37)</f>
        <v>7982794.7199999997</v>
      </c>
      <c r="K12" s="25">
        <f>SUM(K14:K37)</f>
        <v>7937511.71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70</v>
      </c>
      <c r="C13" s="21" t="s">
        <v>71</v>
      </c>
      <c r="D13" s="22" t="s">
        <v>34</v>
      </c>
      <c r="E13" s="23" t="s">
        <v>16</v>
      </c>
      <c r="F13" s="34" t="s">
        <v>95</v>
      </c>
      <c r="G13" s="61" t="s">
        <v>90</v>
      </c>
      <c r="H13" s="25">
        <f>I13</f>
        <v>7200</v>
      </c>
      <c r="I13" s="25">
        <v>7200</v>
      </c>
      <c r="J13" s="25"/>
      <c r="K13" s="2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96</v>
      </c>
      <c r="G14" s="61" t="s">
        <v>87</v>
      </c>
      <c r="H14" s="25">
        <f>I14+J14</f>
        <v>208360</v>
      </c>
      <c r="I14" s="25">
        <v>208360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22</v>
      </c>
      <c r="C15" s="21" t="s">
        <v>36</v>
      </c>
      <c r="D15" s="22" t="s">
        <v>37</v>
      </c>
      <c r="E15" s="23" t="s">
        <v>38</v>
      </c>
      <c r="F15" s="34" t="s">
        <v>97</v>
      </c>
      <c r="G15" s="61" t="s">
        <v>88</v>
      </c>
      <c r="H15" s="25">
        <f t="shared" ref="H15:H37" si="1">I15+J15</f>
        <v>74620</v>
      </c>
      <c r="I15" s="25">
        <v>74620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73</v>
      </c>
      <c r="C16" s="21">
        <v>3210</v>
      </c>
      <c r="D16" s="22">
        <v>1050</v>
      </c>
      <c r="E16" s="23" t="s">
        <v>74</v>
      </c>
      <c r="F16" s="34" t="s">
        <v>98</v>
      </c>
      <c r="G16" s="61" t="s">
        <v>89</v>
      </c>
      <c r="H16" s="25">
        <f t="shared" si="1"/>
        <v>16500</v>
      </c>
      <c r="I16" s="25">
        <v>16500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54" customHeight="1" x14ac:dyDescent="0.2">
      <c r="A17" s="31"/>
      <c r="B17" s="20" t="s">
        <v>14</v>
      </c>
      <c r="C17" s="20" t="s">
        <v>39</v>
      </c>
      <c r="D17" s="32" t="s">
        <v>15</v>
      </c>
      <c r="E17" s="33" t="s">
        <v>16</v>
      </c>
      <c r="F17" s="34" t="s">
        <v>97</v>
      </c>
      <c r="G17" s="61" t="s">
        <v>88</v>
      </c>
      <c r="H17" s="25">
        <f t="shared" si="1"/>
        <v>270060</v>
      </c>
      <c r="I17" s="63">
        <f>250060+20000</f>
        <v>270060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8.25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99</v>
      </c>
      <c r="G18" s="61" t="s">
        <v>92</v>
      </c>
      <c r="H18" s="25">
        <f t="shared" si="1"/>
        <v>180000</v>
      </c>
      <c r="I18" s="63">
        <v>180000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1.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96</v>
      </c>
      <c r="G19" s="61" t="s">
        <v>87</v>
      </c>
      <c r="H19" s="25">
        <f t="shared" si="1"/>
        <v>4000</v>
      </c>
      <c r="I19" s="63">
        <v>4000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56.25" customHeight="1" x14ac:dyDescent="0.2">
      <c r="A20" s="31"/>
      <c r="B20" s="20" t="s">
        <v>23</v>
      </c>
      <c r="C20" s="33" t="s">
        <v>40</v>
      </c>
      <c r="D20" s="33" t="s">
        <v>41</v>
      </c>
      <c r="E20" s="33" t="s">
        <v>42</v>
      </c>
      <c r="F20" s="34" t="s">
        <v>100</v>
      </c>
      <c r="G20" s="61" t="s">
        <v>86</v>
      </c>
      <c r="H20" s="25">
        <f t="shared" si="1"/>
        <v>460000</v>
      </c>
      <c r="I20" s="63">
        <v>460000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9.25" customHeight="1" x14ac:dyDescent="0.2">
      <c r="A21" s="31"/>
      <c r="B21" s="20" t="s">
        <v>24</v>
      </c>
      <c r="C21" s="20" t="s">
        <v>43</v>
      </c>
      <c r="D21" s="32" t="s">
        <v>44</v>
      </c>
      <c r="E21" s="33" t="s">
        <v>45</v>
      </c>
      <c r="F21" s="43" t="s">
        <v>101</v>
      </c>
      <c r="G21" s="35" t="s">
        <v>72</v>
      </c>
      <c r="H21" s="25">
        <f>I21+J21</f>
        <v>361000</v>
      </c>
      <c r="I21" s="63">
        <f>120000+190000</f>
        <v>310000</v>
      </c>
      <c r="J21" s="25">
        <f>K21</f>
        <v>51000</v>
      </c>
      <c r="K21" s="25">
        <v>51000</v>
      </c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59.25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103</v>
      </c>
      <c r="G22" s="35" t="s">
        <v>93</v>
      </c>
      <c r="H22" s="25">
        <f>I22</f>
        <v>97860</v>
      </c>
      <c r="I22" s="63">
        <v>97860</v>
      </c>
      <c r="J22" s="25"/>
      <c r="K22" s="25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60.75" customHeight="1" x14ac:dyDescent="0.2">
      <c r="A23" s="31"/>
      <c r="B23" s="20" t="s">
        <v>27</v>
      </c>
      <c r="C23" s="20" t="s">
        <v>46</v>
      </c>
      <c r="D23" s="32" t="s">
        <v>44</v>
      </c>
      <c r="E23" s="33" t="s">
        <v>47</v>
      </c>
      <c r="F23" s="41" t="s">
        <v>102</v>
      </c>
      <c r="G23" s="61" t="s">
        <v>85</v>
      </c>
      <c r="H23" s="25">
        <f t="shared" si="1"/>
        <v>40000</v>
      </c>
      <c r="I23" s="63">
        <v>40000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54.75" customHeight="1" x14ac:dyDescent="0.2">
      <c r="A24" s="31"/>
      <c r="B24" s="20" t="s">
        <v>25</v>
      </c>
      <c r="C24" s="20" t="s">
        <v>48</v>
      </c>
      <c r="D24" s="32" t="s">
        <v>44</v>
      </c>
      <c r="E24" s="33" t="s">
        <v>49</v>
      </c>
      <c r="F24" s="41" t="s">
        <v>103</v>
      </c>
      <c r="G24" s="61" t="s">
        <v>93</v>
      </c>
      <c r="H24" s="25">
        <f t="shared" si="1"/>
        <v>4281355.57</v>
      </c>
      <c r="I24" s="63">
        <v>4281355.57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99.75" customHeight="1" x14ac:dyDescent="0.2">
      <c r="A25" s="31"/>
      <c r="B25" s="20" t="s">
        <v>75</v>
      </c>
      <c r="C25" s="20" t="s">
        <v>76</v>
      </c>
      <c r="D25" s="32" t="s">
        <v>50</v>
      </c>
      <c r="E25" s="33" t="s">
        <v>77</v>
      </c>
      <c r="F25" s="34" t="s">
        <v>78</v>
      </c>
      <c r="G25" s="61" t="s">
        <v>84</v>
      </c>
      <c r="H25" s="25">
        <f t="shared" si="1"/>
        <v>125000</v>
      </c>
      <c r="I25" s="63">
        <v>125000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79</v>
      </c>
      <c r="C26" s="20">
        <v>7130</v>
      </c>
      <c r="D26" s="32" t="s">
        <v>81</v>
      </c>
      <c r="E26" s="33" t="s">
        <v>80</v>
      </c>
      <c r="F26" s="34" t="s">
        <v>104</v>
      </c>
      <c r="G26" s="61" t="s">
        <v>83</v>
      </c>
      <c r="H26" s="25">
        <f>I26+J26</f>
        <v>249980.92</v>
      </c>
      <c r="I26" s="63">
        <v>166237.32</v>
      </c>
      <c r="J26" s="25">
        <f>K26</f>
        <v>83743.600000000006</v>
      </c>
      <c r="K26" s="25">
        <v>83743.600000000006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99.75" customHeight="1" x14ac:dyDescent="0.2">
      <c r="A27" s="31"/>
      <c r="B27" s="20" t="s">
        <v>107</v>
      </c>
      <c r="C27" s="20" t="s">
        <v>108</v>
      </c>
      <c r="D27" s="32" t="s">
        <v>52</v>
      </c>
      <c r="E27" s="33" t="s">
        <v>109</v>
      </c>
      <c r="F27" s="65" t="s">
        <v>101</v>
      </c>
      <c r="G27" s="61" t="s">
        <v>72</v>
      </c>
      <c r="H27" s="25">
        <f>J27</f>
        <v>1058230.8400000001</v>
      </c>
      <c r="I27" s="63"/>
      <c r="J27" s="25">
        <f>K27</f>
        <v>1058230.8400000001</v>
      </c>
      <c r="K27" s="25">
        <f>1398230.84-340000</f>
        <v>1058230.8400000001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99.75" customHeight="1" x14ac:dyDescent="0.2">
      <c r="A28" s="31"/>
      <c r="B28" s="20" t="s">
        <v>107</v>
      </c>
      <c r="C28" s="20" t="s">
        <v>108</v>
      </c>
      <c r="D28" s="32" t="s">
        <v>52</v>
      </c>
      <c r="E28" s="33" t="s">
        <v>109</v>
      </c>
      <c r="F28" s="65" t="s">
        <v>103</v>
      </c>
      <c r="G28" s="61" t="s">
        <v>93</v>
      </c>
      <c r="H28" s="25">
        <f>J28</f>
        <v>2331588.52</v>
      </c>
      <c r="I28" s="63"/>
      <c r="J28" s="25">
        <f>K28</f>
        <v>2331588.52</v>
      </c>
      <c r="K28" s="25">
        <f>2351588.52-20000</f>
        <v>2331588.52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9.75" customHeight="1" x14ac:dyDescent="0.2">
      <c r="A29" s="31"/>
      <c r="B29" s="20" t="s">
        <v>26</v>
      </c>
      <c r="C29" s="20" t="s">
        <v>51</v>
      </c>
      <c r="D29" s="32" t="s">
        <v>52</v>
      </c>
      <c r="E29" s="33" t="s">
        <v>53</v>
      </c>
      <c r="F29" s="65" t="s">
        <v>103</v>
      </c>
      <c r="G29" s="61" t="s">
        <v>93</v>
      </c>
      <c r="H29" s="25">
        <f>J29</f>
        <v>859582.74</v>
      </c>
      <c r="I29" s="63"/>
      <c r="J29" s="25">
        <f>K29</f>
        <v>859582.74</v>
      </c>
      <c r="K29" s="25">
        <v>859582.74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69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43" t="s">
        <v>101</v>
      </c>
      <c r="G30" s="35" t="s">
        <v>72</v>
      </c>
      <c r="H30" s="25">
        <f>I30+J30</f>
        <v>695800</v>
      </c>
      <c r="I30" s="63"/>
      <c r="J30" s="25">
        <f>K30</f>
        <v>695800</v>
      </c>
      <c r="K30" s="25">
        <f>295800+400000</f>
        <v>695800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105</v>
      </c>
      <c r="G31" s="35" t="s">
        <v>82</v>
      </c>
      <c r="H31" s="25">
        <f>J31</f>
        <v>816096.01</v>
      </c>
      <c r="I31" s="63"/>
      <c r="J31" s="25">
        <v>816096.01</v>
      </c>
      <c r="K31" s="25">
        <f>J31</f>
        <v>816096.01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69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1" t="s">
        <v>103</v>
      </c>
      <c r="G32" s="61" t="s">
        <v>93</v>
      </c>
      <c r="H32" s="25">
        <f>J32</f>
        <v>3297</v>
      </c>
      <c r="I32" s="63"/>
      <c r="J32" s="25">
        <f>K32</f>
        <v>3297</v>
      </c>
      <c r="K32" s="25">
        <v>3297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60" customHeight="1" x14ac:dyDescent="0.2">
      <c r="A33" s="31"/>
      <c r="B33" s="20" t="s">
        <v>28</v>
      </c>
      <c r="C33" s="20" t="s">
        <v>55</v>
      </c>
      <c r="D33" s="32" t="s">
        <v>56</v>
      </c>
      <c r="E33" s="42" t="s">
        <v>57</v>
      </c>
      <c r="F33" s="41" t="s">
        <v>103</v>
      </c>
      <c r="G33" s="61" t="s">
        <v>93</v>
      </c>
      <c r="H33" s="25">
        <f t="shared" si="1"/>
        <v>600000</v>
      </c>
      <c r="I33" s="64">
        <v>600000</v>
      </c>
      <c r="J33" s="25"/>
      <c r="K33" s="25"/>
      <c r="L33" s="36"/>
      <c r="M33" s="38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30" customFormat="1" ht="58.5" customHeight="1" x14ac:dyDescent="0.3">
      <c r="A34" s="28"/>
      <c r="B34" s="20" t="s">
        <v>29</v>
      </c>
      <c r="C34" s="20" t="s">
        <v>58</v>
      </c>
      <c r="D34" s="32" t="s">
        <v>54</v>
      </c>
      <c r="E34" s="33" t="s">
        <v>59</v>
      </c>
      <c r="F34" s="41" t="s">
        <v>103</v>
      </c>
      <c r="G34" s="61" t="s">
        <v>93</v>
      </c>
      <c r="H34" s="25">
        <f t="shared" si="1"/>
        <v>2038173</v>
      </c>
      <c r="I34" s="64"/>
      <c r="J34" s="25">
        <f t="shared" ref="J34" si="2">K34</f>
        <v>2038173</v>
      </c>
      <c r="K34" s="25">
        <v>2038173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62" t="s">
        <v>98</v>
      </c>
      <c r="G35" s="61" t="s">
        <v>89</v>
      </c>
      <c r="H35" s="25">
        <f t="shared" si="1"/>
        <v>294724</v>
      </c>
      <c r="I35" s="64">
        <v>294724</v>
      </c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105</v>
      </c>
      <c r="G36" s="61" t="s">
        <v>82</v>
      </c>
      <c r="H36" s="25">
        <f t="shared" si="1"/>
        <v>45283.01</v>
      </c>
      <c r="I36" s="64"/>
      <c r="J36" s="25">
        <v>45283.01</v>
      </c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.75" customHeight="1" x14ac:dyDescent="0.3">
      <c r="A37" s="28"/>
      <c r="B37" s="20" t="s">
        <v>32</v>
      </c>
      <c r="C37" s="20" t="s">
        <v>66</v>
      </c>
      <c r="D37" s="44" t="s">
        <v>67</v>
      </c>
      <c r="E37" s="45" t="s">
        <v>68</v>
      </c>
      <c r="F37" s="46" t="s">
        <v>106</v>
      </c>
      <c r="G37" s="61" t="s">
        <v>94</v>
      </c>
      <c r="H37" s="25">
        <f t="shared" si="1"/>
        <v>928788.51</v>
      </c>
      <c r="I37" s="64">
        <f>778788.51+150000</f>
        <v>928788.51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110</v>
      </c>
      <c r="C38" s="20" t="s">
        <v>111</v>
      </c>
      <c r="D38" s="20" t="s">
        <v>67</v>
      </c>
      <c r="E38" s="20" t="s">
        <v>112</v>
      </c>
      <c r="F38" s="46" t="s">
        <v>106</v>
      </c>
      <c r="G38" s="61" t="s">
        <v>93</v>
      </c>
      <c r="H38" s="25">
        <f>I38</f>
        <v>5000</v>
      </c>
      <c r="I38" s="64">
        <v>5000</v>
      </c>
      <c r="J38" s="25"/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1" customFormat="1" ht="18.75" customHeight="1" x14ac:dyDescent="0.3">
      <c r="A39" s="28"/>
      <c r="B39" s="47" t="s">
        <v>17</v>
      </c>
      <c r="C39" s="47" t="s">
        <v>17</v>
      </c>
      <c r="D39" s="48" t="s">
        <v>17</v>
      </c>
      <c r="E39" s="42" t="s">
        <v>7</v>
      </c>
      <c r="F39" s="58" t="s">
        <v>17</v>
      </c>
      <c r="G39" s="49" t="s">
        <v>17</v>
      </c>
      <c r="H39" s="49">
        <f t="shared" ref="H39:J39" si="3">SUM(H13:H38)</f>
        <v>16052500.119999999</v>
      </c>
      <c r="I39" s="49">
        <f t="shared" si="3"/>
        <v>8069705.4000000004</v>
      </c>
      <c r="J39" s="49">
        <f t="shared" si="3"/>
        <v>7982794.7199999997</v>
      </c>
      <c r="K39" s="49">
        <f>SUM(K13:K38)</f>
        <v>7937511.71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</row>
    <row r="40" spans="1:152" ht="12.75" hidden="1" customHeight="1" x14ac:dyDescent="0.3">
      <c r="F40" s="52" t="s">
        <v>19</v>
      </c>
    </row>
    <row r="41" spans="1:152" ht="12.75" hidden="1" customHeight="1" x14ac:dyDescent="0.3">
      <c r="F41" s="52" t="s">
        <v>20</v>
      </c>
    </row>
    <row r="42" spans="1:152" ht="18.75" x14ac:dyDescent="0.3">
      <c r="F42" s="52"/>
    </row>
    <row r="43" spans="1:152" s="51" customFormat="1" ht="18.75" x14ac:dyDescent="0.3">
      <c r="A43" s="28"/>
      <c r="B43" s="53"/>
      <c r="C43" s="28"/>
      <c r="D43" s="28"/>
      <c r="E43" s="54"/>
      <c r="F43" s="54"/>
      <c r="G43" s="55"/>
      <c r="H43" s="55"/>
      <c r="I43" s="55"/>
      <c r="J43" s="55"/>
      <c r="K43" s="55"/>
      <c r="L43" s="55"/>
      <c r="M43" s="54"/>
      <c r="N43" s="54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</row>
    <row r="44" spans="1:152" x14ac:dyDescent="0.2">
      <c r="H44" s="56"/>
    </row>
    <row r="45" spans="1:152" x14ac:dyDescent="0.2">
      <c r="K45" s="56"/>
    </row>
    <row r="46" spans="1:152" x14ac:dyDescent="0.2">
      <c r="I46" s="9"/>
      <c r="J46" s="9"/>
      <c r="K46" s="9"/>
    </row>
    <row r="47" spans="1:152" ht="18.75" x14ac:dyDescent="0.3">
      <c r="E47" s="28" t="s">
        <v>69</v>
      </c>
      <c r="F47" s="59" t="s">
        <v>113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I3"/>
  </mergeCells>
  <pageMargins left="0.39370078740157483" right="0.39370078740157483" top="0" bottom="0" header="0" footer="0"/>
  <pageSetup paperSize="9" scale="4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2020-03-31T05:33:40Z</cp:lastPrinted>
  <dcterms:created xsi:type="dcterms:W3CDTF">2018-11-29T08:12:20Z</dcterms:created>
  <dcterms:modified xsi:type="dcterms:W3CDTF">2020-03-31T06:51:04Z</dcterms:modified>
</cp:coreProperties>
</file>